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5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<sst xmlns="http://schemas.openxmlformats.org/spreadsheetml/2006/main" count="30" uniqueCount="26">
  <si>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Countable unearned income</t>
  </si>
  <si>
    <t xml:space="preserve">Annual = </t>
  </si>
  <si>
    <t xml:space="preserve">Monthly = </t>
  </si>
  <si>
    <t>Bi-weekly =</t>
  </si>
  <si>
    <t>Monthly =</t>
  </si>
  <si>
    <t>Remainder</t>
  </si>
  <si>
    <t>Weekly  =</t>
  </si>
  <si>
    <t>Earned income</t>
  </si>
  <si>
    <t>SSI Base Rate</t>
  </si>
  <si>
    <t>SSI payment</t>
  </si>
  <si>
    <t>Impairment Related Work Expenses (IRWE)        -</t>
  </si>
  <si>
    <t>Plan for Achieving Self Support (PASS)                -</t>
  </si>
  <si>
    <t>General income exclusion                                       -</t>
  </si>
  <si>
    <t>Countable unearned income                             =</t>
  </si>
  <si>
    <t>Remainder                                                               =</t>
  </si>
  <si>
    <t>Earned income exclusion                                        -</t>
  </si>
  <si>
    <t>Half of remainder                                                    =</t>
  </si>
  <si>
    <t>Blind Work Expenses (BWE)                                 -</t>
  </si>
  <si>
    <t>Countable earned income                                  =</t>
  </si>
  <si>
    <t>Countable earned income                                      +</t>
  </si>
  <si>
    <t>Sum                                                                         =</t>
  </si>
  <si>
    <t>Total countable income                                      =</t>
  </si>
  <si>
    <t xml:space="preserve">Total countable income                                           -   </t>
  </si>
  <si>
    <t>Unearned income (NOT SSI)</t>
  </si>
  <si>
    <t>SSI INDIVIDUAL PAYMENT CALCULATION 2020</t>
  </si>
  <si>
    <t>Student Earned Income Exclusion (up to $1,900/mo.; $7,670/yr.)                                           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</si>
</sst>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0_);_(&quot;$&quot;* \(#,##0.00\);_(&quot;$&quot;* &quot;-&quot;?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57" applyNumberFormat="1" applyFont="1" applyAlignment="1">
      <alignment/>
    </xf>
    <xf numFmtId="44" fontId="0" fillId="0" borderId="0" xfId="44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44" fontId="3" fillId="0" borderId="0" xfId="44" applyFont="1" applyAlignment="1">
      <alignment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7" fontId="3" fillId="0" borderId="0" xfId="0" applyNumberFormat="1" applyFont="1" applyAlignment="1">
      <alignment/>
    </xf>
    <xf numFmtId="44" fontId="3" fillId="0" borderId="0" xfId="44" applyFont="1" applyAlignment="1" applyProtection="1">
      <alignment/>
      <protection locked="0"/>
    </xf>
    <xf numFmtId="0" fontId="3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selection activeCell="B8" sqref="B8"/>
    </sheetView>
  </sheetViews>
  <sheetFormatPr defaultColWidth="8.8515625" defaultRowHeight="12.75"/>
  <cols>
    <col min="1" max="1" width="60.421875" style="0" customWidth="1"/>
    <col min="2" max="2" width="20.7109375" style="0" customWidth="1"/>
    <col min="3" max="3" width="8.8515625" style="0" customWidth="1"/>
    <col min="4" max="4" width="12.140625" style="0" customWidth="1"/>
    <col min="5" max="5" width="17.140625" style="0" customWidth="1"/>
    <col min="6" max="6" width="13.140625" style="0" customWidth="1"/>
    <col min="7" max="7" width="17.140625" style="0" customWidth="1"/>
    <col min="8" max="8" width="15.28125" style="0" customWidth="1"/>
    <col min="9" max="9" width="17.140625" style="0" customWidth="1"/>
    <col min="10" max="10" width="13.00390625" style="0" customWidth="1"/>
    <col min="11" max="11" width="17.140625" style="0" customWidth="1"/>
    <col min="12" max="12" width="14.00390625" style="0" customWidth="1"/>
    <col min="13" max="13" width="17.140625" style="0" customWidth="1"/>
    <col min="14" max="14" width="13.28125" style="0" customWidth="1"/>
    <col min="15" max="15" width="17.140625" style="0" customWidth="1"/>
  </cols>
  <sheetData>
    <row r="1" ht="23.25">
      <c r="A1" s="7" t="s">
        <v>24</v>
      </c>
    </row>
    <row r="3" spans="1:18" ht="18">
      <c r="A3" s="8" t="s">
        <v>23</v>
      </c>
      <c r="B3" s="14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8">
      <c r="A4" s="10" t="s">
        <v>12</v>
      </c>
      <c r="B4" s="11">
        <f>IF(B3&gt;20,20,0)</f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>
      <c r="A5" s="12" t="s">
        <v>13</v>
      </c>
      <c r="B5" s="11">
        <f>IF(B3&gt;20,B3-20,0)</f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8">
      <c r="A7" s="10" t="s">
        <v>7</v>
      </c>
      <c r="B7" s="14">
        <v>0</v>
      </c>
      <c r="C7" s="10"/>
      <c r="D7" s="10" t="s">
        <v>1</v>
      </c>
      <c r="E7" s="14"/>
      <c r="F7" s="10" t="s">
        <v>2</v>
      </c>
      <c r="G7" s="9">
        <f>E7/12</f>
        <v>0</v>
      </c>
      <c r="H7" s="10" t="s">
        <v>3</v>
      </c>
      <c r="I7" s="14">
        <v>0</v>
      </c>
      <c r="J7" s="10" t="s">
        <v>4</v>
      </c>
      <c r="K7" s="9">
        <f>I7*2.167</f>
        <v>0</v>
      </c>
      <c r="L7" s="10" t="s">
        <v>6</v>
      </c>
      <c r="M7" s="14"/>
      <c r="N7" s="10" t="s">
        <v>4</v>
      </c>
      <c r="O7" s="9">
        <f>M7*4.333</f>
        <v>0</v>
      </c>
      <c r="P7" s="10"/>
      <c r="Q7" s="10"/>
      <c r="R7" s="10"/>
    </row>
    <row r="8" spans="1:18" ht="37.5" customHeight="1">
      <c r="A8" s="15" t="s">
        <v>25</v>
      </c>
      <c r="B8" s="14">
        <v>0</v>
      </c>
      <c r="C8" s="10"/>
      <c r="D8" s="10"/>
      <c r="E8" s="9"/>
      <c r="F8" s="10"/>
      <c r="G8" s="9"/>
      <c r="H8" s="10"/>
      <c r="I8" s="9"/>
      <c r="J8" s="10"/>
      <c r="K8" s="9"/>
      <c r="L8" s="10"/>
      <c r="M8" s="9"/>
      <c r="N8" s="10"/>
      <c r="O8" s="9"/>
      <c r="P8" s="10"/>
      <c r="Q8" s="10"/>
      <c r="R8" s="10"/>
    </row>
    <row r="9" spans="1:18" ht="18">
      <c r="A9" s="10" t="s">
        <v>5</v>
      </c>
      <c r="B9" s="9">
        <f>IF(B7&gt;B8,B7-B8,0)</f>
        <v>0</v>
      </c>
      <c r="C9" s="10"/>
      <c r="D9" s="10"/>
      <c r="E9" s="9"/>
      <c r="F9" s="10"/>
      <c r="G9" s="9"/>
      <c r="H9" s="10"/>
      <c r="I9" s="9"/>
      <c r="J9" s="10"/>
      <c r="K9" s="9"/>
      <c r="L9" s="10"/>
      <c r="M9" s="9"/>
      <c r="N9" s="10"/>
      <c r="O9" s="9"/>
      <c r="P9" s="10"/>
      <c r="Q9" s="10"/>
      <c r="R9" s="10"/>
    </row>
    <row r="10" spans="1:18" ht="18">
      <c r="A10" s="10" t="s">
        <v>12</v>
      </c>
      <c r="B10" s="9">
        <f>IF(B4=20,0,20)</f>
        <v>20</v>
      </c>
      <c r="C10" s="10"/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  <c r="O10" s="13"/>
      <c r="P10" s="10"/>
      <c r="Q10" s="10"/>
      <c r="R10" s="10"/>
    </row>
    <row r="11" spans="1:18" ht="18">
      <c r="A11" s="10" t="s">
        <v>5</v>
      </c>
      <c r="B11" s="9">
        <f>IF((B9-B10)&gt;0,B9-B10,0)</f>
        <v>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8">
      <c r="A12" s="10" t="s">
        <v>15</v>
      </c>
      <c r="B12" s="9">
        <v>65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8">
      <c r="A13" s="10" t="s">
        <v>14</v>
      </c>
      <c r="B13" s="11">
        <f>IF(B11&gt;65,B11-65,0)</f>
        <v>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8">
      <c r="A14" s="10" t="s">
        <v>10</v>
      </c>
      <c r="B14" s="14"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8">
      <c r="A15" s="10" t="s">
        <v>14</v>
      </c>
      <c r="B15" s="11">
        <f>IF(B13&gt;B14,B13-B14,0)</f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8">
      <c r="A16" s="10" t="s">
        <v>16</v>
      </c>
      <c r="B16" s="11">
        <f>B15/2</f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8">
      <c r="A17" s="10" t="s">
        <v>17</v>
      </c>
      <c r="B17" s="14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8">
      <c r="A18" s="12" t="s">
        <v>18</v>
      </c>
      <c r="B18" s="9">
        <f>IF(B16&gt;B17,B16-B17,0)</f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8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8">
      <c r="A20" s="10" t="s">
        <v>0</v>
      </c>
      <c r="B20" s="11">
        <f>B5</f>
        <v>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8">
      <c r="A21" s="10" t="s">
        <v>19</v>
      </c>
      <c r="B21" s="11">
        <f>B18</f>
        <v>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8">
      <c r="A22" s="10" t="s">
        <v>20</v>
      </c>
      <c r="B22" s="11">
        <f>B20+B21</f>
        <v>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8">
      <c r="A23" s="10" t="s">
        <v>11</v>
      </c>
      <c r="B23" s="14">
        <v>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8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8">
      <c r="A25" s="12" t="s">
        <v>21</v>
      </c>
      <c r="B25" s="11">
        <f>IF(B22&gt;B23,B22-B23,0)</f>
        <v>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8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8">
      <c r="A27" s="10" t="s">
        <v>8</v>
      </c>
      <c r="B27" s="9">
        <v>783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8">
      <c r="A28" s="10" t="s">
        <v>22</v>
      </c>
      <c r="B28" s="11">
        <f>B25</f>
        <v>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8">
      <c r="A29" s="12" t="s">
        <v>9</v>
      </c>
      <c r="B29" s="9">
        <f>IF(B27&gt;B28,B27-B28,0)</f>
        <v>783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3" spans="1:2" ht="12.75">
      <c r="A33" s="4"/>
      <c r="B33" s="2"/>
    </row>
    <row r="34" ht="12.75">
      <c r="A34" s="4"/>
    </row>
    <row r="36" spans="1:2" ht="12.75">
      <c r="A36" s="3"/>
      <c r="B36" s="2"/>
    </row>
    <row r="37" ht="12.75">
      <c r="B37" s="1"/>
    </row>
    <row r="38" ht="12.75">
      <c r="B38" s="1"/>
    </row>
    <row r="39" ht="12.75">
      <c r="B39" s="1"/>
    </row>
    <row r="40" spans="1:2" ht="12.75">
      <c r="A40" s="4"/>
      <c r="B40" s="1"/>
    </row>
    <row r="41" ht="12.75">
      <c r="B41" s="1"/>
    </row>
    <row r="42" ht="12.75">
      <c r="B42" s="1"/>
    </row>
    <row r="43" spans="1:2" ht="12.75">
      <c r="A43" s="4"/>
      <c r="B43" s="5"/>
    </row>
    <row r="44" ht="12.75">
      <c r="B44" s="1"/>
    </row>
    <row r="45" spans="1:2" ht="12.75">
      <c r="A45" s="4"/>
      <c r="B45" s="2"/>
    </row>
    <row r="47" spans="1:2" ht="12.75">
      <c r="A47" s="3"/>
      <c r="B47" s="6"/>
    </row>
  </sheetData>
  <sheetProtection password="CFD1" sheet="1" selectLockedCells="1"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HQDA IMCEN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HDQA IMCEN</dc:creator>
  <cp:keywords/>
  <dc:description/>
  <cp:lastModifiedBy>Dickneite, Carol</cp:lastModifiedBy>
  <cp:lastPrinted>2007-11-15T00:02:16Z</cp:lastPrinted>
  <dcterms:created xsi:type="dcterms:W3CDTF">1980-01-04T07:22:28Z</dcterms:created>
  <dcterms:modified xsi:type="dcterms:W3CDTF">2020-09-10T14:25:58Z</dcterms:modified>
  <cp:category/>
  <cp:version/>
  <cp:contentType/>
  <cp:contentStatus/>
</cp:coreProperties>
</file>