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zfileshare-v\DirectorMR\Carol\Web site posting documents\"/>
    </mc:Choice>
  </mc:AlternateContent>
  <bookViews>
    <workbookView xWindow="0" yWindow="0" windowWidth="28800" windowHeight="12300" activeTab="4"/>
  </bookViews>
  <sheets>
    <sheet name="Instructions" sheetId="6" r:id="rId1"/>
    <sheet name="Services Report" sheetId="1" r:id="rId2"/>
    <sheet name="Individual Report" sheetId="2" r:id="rId3"/>
    <sheet name="Geographical Report" sheetId="3" r:id="rId4"/>
    <sheet name="Waitlist Report" sheetId="4" r:id="rId5"/>
    <sheet name="Financial Report" sheetId="5" r:id="rId6"/>
  </sheets>
  <definedNames>
    <definedName name="_xlnm.Print_Titles" localSheetId="3">'Geographical Report'!$1:$2</definedName>
    <definedName name="_xlnm.Print_Titles" localSheetId="2">'Individual Report'!$1:$4</definedName>
    <definedName name="_xlnm.Print_Titles" localSheetId="1">'Services Report'!$A:$B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 l="1"/>
  <c r="B5" i="3"/>
  <c r="A6" i="3"/>
  <c r="B6" i="3"/>
  <c r="A7" i="3"/>
  <c r="B7" i="3"/>
  <c r="A8" i="3"/>
  <c r="B8" i="3"/>
  <c r="A9" i="3"/>
  <c r="B9" i="3"/>
  <c r="A10" i="3"/>
  <c r="B10" i="3"/>
  <c r="A11" i="3"/>
  <c r="B11" i="3"/>
  <c r="A12" i="3"/>
  <c r="B12" i="3"/>
  <c r="A13" i="3"/>
  <c r="B13" i="3"/>
  <c r="A14" i="3"/>
  <c r="B14" i="3"/>
  <c r="A15" i="3"/>
  <c r="B15" i="3"/>
  <c r="A16" i="3"/>
  <c r="B16" i="3"/>
  <c r="A17" i="3"/>
  <c r="B17" i="3"/>
  <c r="A18" i="3"/>
  <c r="B18" i="3"/>
  <c r="A19" i="3"/>
  <c r="B19" i="3"/>
  <c r="A20" i="3"/>
  <c r="B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A36" i="3"/>
  <c r="B36" i="3"/>
  <c r="A37" i="3"/>
  <c r="B37" i="3"/>
  <c r="A38" i="3"/>
  <c r="B38" i="3"/>
  <c r="A39" i="3"/>
  <c r="B39" i="3"/>
  <c r="A40" i="3"/>
  <c r="B40" i="3"/>
  <c r="A41" i="3"/>
  <c r="B41" i="3"/>
  <c r="A42" i="3"/>
  <c r="B42" i="3"/>
  <c r="A43" i="3"/>
  <c r="B43" i="3"/>
  <c r="A44" i="3"/>
  <c r="B44" i="3"/>
  <c r="A45" i="3"/>
  <c r="B45" i="3"/>
  <c r="A46" i="3"/>
  <c r="B46" i="3"/>
  <c r="A47" i="3"/>
  <c r="B47" i="3"/>
  <c r="A48" i="3"/>
  <c r="B48" i="3"/>
  <c r="A49" i="3"/>
  <c r="B49" i="3"/>
  <c r="A50" i="3"/>
  <c r="B50" i="3"/>
  <c r="A51" i="3"/>
  <c r="B51" i="3"/>
  <c r="A52" i="3"/>
  <c r="B52" i="3"/>
  <c r="A53" i="3"/>
  <c r="B53" i="3"/>
  <c r="C54" i="3"/>
  <c r="E54" i="3"/>
  <c r="G54" i="3"/>
  <c r="I54" i="3"/>
  <c r="K54" i="3"/>
  <c r="M54" i="3"/>
  <c r="O54" i="3"/>
  <c r="Q54" i="3"/>
  <c r="S54" i="3"/>
  <c r="U54" i="3"/>
  <c r="W54" i="3"/>
  <c r="L6" i="4"/>
  <c r="L5" i="4"/>
  <c r="F6" i="4"/>
  <c r="F5" i="4"/>
  <c r="K17" i="4"/>
  <c r="E17" i="4"/>
  <c r="AK6" i="5" l="1"/>
  <c r="AK7" i="5"/>
  <c r="AK9"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1" i="5"/>
  <c r="AK72" i="5"/>
  <c r="AK75" i="5"/>
  <c r="AJ6" i="5"/>
  <c r="AJ7" i="5"/>
  <c r="AJ9"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1" i="5"/>
  <c r="AJ72" i="5"/>
  <c r="AJ75" i="5"/>
  <c r="AJ77"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4" i="5"/>
  <c r="AI75" i="5"/>
  <c r="AI76"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4" i="5"/>
  <c r="AH75" i="5"/>
  <c r="AH76" i="5"/>
  <c r="AH77"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58" i="5"/>
  <c r="AE59" i="5"/>
  <c r="AE60" i="5"/>
  <c r="AE61" i="5"/>
  <c r="AE62" i="5"/>
  <c r="AE63" i="5"/>
  <c r="AE64" i="5"/>
  <c r="AE65" i="5"/>
  <c r="AE66" i="5"/>
  <c r="AE67" i="5"/>
  <c r="AE68" i="5"/>
  <c r="AE69" i="5"/>
  <c r="AE70" i="5"/>
  <c r="AE71" i="5"/>
  <c r="AE72" i="5"/>
  <c r="AE73" i="5"/>
  <c r="AE74" i="5"/>
  <c r="AE75" i="5"/>
  <c r="AE76"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H73" i="5" s="1"/>
  <c r="AI73" i="5" s="1"/>
  <c r="AD74" i="5"/>
  <c r="AD75" i="5"/>
  <c r="AD76" i="5"/>
  <c r="AD77"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1" i="5"/>
  <c r="AA72" i="5"/>
  <c r="AA73" i="5"/>
  <c r="AA74" i="5"/>
  <c r="AA75" i="5"/>
  <c r="AA76" i="5"/>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1" i="5"/>
  <c r="Z72" i="5"/>
  <c r="Z73" i="5"/>
  <c r="Z74" i="5"/>
  <c r="Z75" i="5"/>
  <c r="Z76" i="5"/>
  <c r="Z77"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X6" i="5"/>
  <c r="X7" i="5"/>
  <c r="X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V6" i="5"/>
  <c r="V7" i="5"/>
  <c r="V8" i="5"/>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4" i="5"/>
  <c r="V75" i="5"/>
  <c r="V76" i="5"/>
  <c r="V77"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1" i="5"/>
  <c r="U72" i="5"/>
  <c r="U73" i="5"/>
  <c r="U74" i="5"/>
  <c r="U75" i="5"/>
  <c r="U76" i="5"/>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U70" i="5" s="1"/>
  <c r="T71" i="5"/>
  <c r="T72" i="5"/>
  <c r="T73" i="5"/>
  <c r="T74" i="5"/>
  <c r="T75" i="5"/>
  <c r="T76" i="5"/>
  <c r="T77"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5" i="5"/>
  <c r="S76" i="5"/>
  <c r="R6" i="5"/>
  <c r="R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5" i="5"/>
  <c r="R76" i="5"/>
  <c r="R77"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5" i="5"/>
  <c r="O76"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R74" i="5" s="1"/>
  <c r="N75" i="5"/>
  <c r="N76" i="5"/>
  <c r="N77"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K6" i="5"/>
  <c r="K7" i="5"/>
  <c r="K9"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J6" i="5"/>
  <c r="J7" i="5"/>
  <c r="J9"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7" i="5"/>
  <c r="J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E6" i="5"/>
  <c r="E7" i="5"/>
  <c r="E9"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D6" i="5"/>
  <c r="D7" i="5"/>
  <c r="D8" i="5"/>
  <c r="J8" i="5" s="1"/>
  <c r="D9" i="5"/>
  <c r="D10" i="5"/>
  <c r="E10" i="5" s="1"/>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E76" i="5" s="1"/>
  <c r="D77" i="5"/>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H17" i="1"/>
  <c r="AH6" i="1"/>
  <c r="AH7" i="1"/>
  <c r="AH8" i="1"/>
  <c r="AH9" i="1"/>
  <c r="AH10" i="1"/>
  <c r="AH11" i="1"/>
  <c r="AH12" i="1"/>
  <c r="AH13" i="1"/>
  <c r="AH14" i="1"/>
  <c r="AH15" i="1"/>
  <c r="AH16"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5"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6" i="1"/>
  <c r="E8" i="5" l="1"/>
  <c r="J10" i="5"/>
  <c r="K10" i="5" s="1"/>
  <c r="O74" i="5"/>
  <c r="AJ73" i="5"/>
  <c r="AK73" i="5" s="1"/>
  <c r="Z70" i="5"/>
  <c r="S74" i="5"/>
  <c r="AJ74" i="5"/>
  <c r="AK74" i="5" s="1"/>
  <c r="J76" i="5"/>
  <c r="AJ10" i="5"/>
  <c r="AK10" i="5" s="1"/>
  <c r="AJ8" i="5"/>
  <c r="AK8" i="5" s="1"/>
  <c r="K8" i="5"/>
  <c r="G6" i="4"/>
  <c r="G7" i="4" s="1"/>
  <c r="J17" i="4"/>
  <c r="I17" i="4"/>
  <c r="D17" i="4"/>
  <c r="C17" i="4"/>
  <c r="B6" i="4"/>
  <c r="B7" i="4" s="1"/>
  <c r="H5" i="5"/>
  <c r="F5" i="5"/>
  <c r="D5" i="5"/>
  <c r="AJ70" i="5" l="1"/>
  <c r="AK70" i="5" s="1"/>
  <c r="AA70" i="5"/>
  <c r="AJ76" i="5"/>
  <c r="AK76" i="5" s="1"/>
  <c r="K76" i="5"/>
  <c r="L7" i="4"/>
  <c r="G8" i="4" s="1"/>
  <c r="F7" i="4"/>
  <c r="B8" i="4" s="1"/>
  <c r="H78" i="5"/>
  <c r="D78" i="5"/>
  <c r="F78" i="5"/>
  <c r="AF5" i="5"/>
  <c r="AD5" i="5"/>
  <c r="AB5" i="5"/>
  <c r="X5" i="5"/>
  <c r="V5" i="5"/>
  <c r="T5" i="5"/>
  <c r="P5" i="5"/>
  <c r="N5" i="5"/>
  <c r="L5" i="5"/>
  <c r="AJ5" i="1"/>
  <c r="L8" i="4" l="1"/>
  <c r="G9" i="4" s="1"/>
  <c r="F8" i="4"/>
  <c r="B9" i="4" s="1"/>
  <c r="L78" i="5"/>
  <c r="V78" i="5"/>
  <c r="AF78" i="5"/>
  <c r="T78" i="5"/>
  <c r="AD78" i="5"/>
  <c r="Q5" i="5"/>
  <c r="P78" i="5"/>
  <c r="AB78" i="5"/>
  <c r="N78" i="5"/>
  <c r="O5" i="5"/>
  <c r="O78" i="5" s="1"/>
  <c r="X78" i="5"/>
  <c r="M5" i="5"/>
  <c r="R5" i="5"/>
  <c r="I5" i="5"/>
  <c r="Y5" i="5"/>
  <c r="AH5" i="5"/>
  <c r="AC5" i="5"/>
  <c r="AG5" i="5"/>
  <c r="J78" i="5"/>
  <c r="E5" i="5"/>
  <c r="U5" i="5"/>
  <c r="Z5" i="5"/>
  <c r="G5" i="5"/>
  <c r="W5" i="5"/>
  <c r="AE5" i="5"/>
  <c r="AH5" i="1"/>
  <c r="Z5" i="1"/>
  <c r="J5" i="1"/>
  <c r="AK78" i="1"/>
  <c r="F78" i="1"/>
  <c r="H78" i="1"/>
  <c r="L78" i="1"/>
  <c r="N78" i="1"/>
  <c r="P78" i="1"/>
  <c r="T78" i="1"/>
  <c r="V78" i="1"/>
  <c r="X78" i="1"/>
  <c r="AB78" i="1"/>
  <c r="AD78" i="1"/>
  <c r="AF78" i="1"/>
  <c r="D78" i="1"/>
  <c r="L9" i="4" l="1"/>
  <c r="G10" i="4" s="1"/>
  <c r="F9" i="4"/>
  <c r="B10" i="4" s="1"/>
  <c r="AC78" i="5"/>
  <c r="AG78" i="5"/>
  <c r="Q78" i="5"/>
  <c r="G78" i="5"/>
  <c r="Y78" i="5"/>
  <c r="AE78" i="5"/>
  <c r="U78" i="5"/>
  <c r="I78" i="5"/>
  <c r="W78" i="5"/>
  <c r="M78" i="5"/>
  <c r="AI5" i="5"/>
  <c r="AH78" i="5"/>
  <c r="AA5" i="5"/>
  <c r="Z78" i="5"/>
  <c r="S5" i="5"/>
  <c r="S78" i="5" s="1"/>
  <c r="R78" i="5"/>
  <c r="E78" i="5"/>
  <c r="AJ5" i="5"/>
  <c r="K5" i="5"/>
  <c r="K78" i="5" s="1"/>
  <c r="Z78" i="1"/>
  <c r="AH78" i="1"/>
  <c r="AJ78" i="1"/>
  <c r="R78" i="1"/>
  <c r="J78" i="1"/>
  <c r="L10" i="4" l="1"/>
  <c r="G11" i="4" s="1"/>
  <c r="F10" i="4"/>
  <c r="B11" i="4" s="1"/>
  <c r="AA78" i="5"/>
  <c r="AI78" i="5"/>
  <c r="AK5" i="5"/>
  <c r="AK78" i="5" s="1"/>
  <c r="AJ78" i="5"/>
  <c r="L11" i="4" l="1"/>
  <c r="G12" i="4" s="1"/>
  <c r="F11" i="4"/>
  <c r="B12" i="4" s="1"/>
  <c r="L12" i="4" l="1"/>
  <c r="G13" i="4" s="1"/>
  <c r="F12" i="4"/>
  <c r="B13" i="4" s="1"/>
  <c r="L13" i="4" l="1"/>
  <c r="G14" i="4" s="1"/>
  <c r="F13" i="4"/>
  <c r="B14" i="4" s="1"/>
  <c r="L14" i="4" l="1"/>
  <c r="G15" i="4" s="1"/>
  <c r="F14" i="4"/>
  <c r="B15" i="4" s="1"/>
  <c r="L15" i="4" l="1"/>
  <c r="G16" i="4" s="1"/>
  <c r="L16" i="4" s="1"/>
  <c r="F15" i="4"/>
  <c r="B16" i="4" s="1"/>
  <c r="F16" i="4" s="1"/>
</calcChain>
</file>

<file path=xl/sharedStrings.xml><?xml version="1.0" encoding="utf-8"?>
<sst xmlns="http://schemas.openxmlformats.org/spreadsheetml/2006/main" count="520" uniqueCount="232">
  <si>
    <t>Service Code</t>
  </si>
  <si>
    <t>Service Description</t>
  </si>
  <si>
    <t>July</t>
  </si>
  <si>
    <t>August</t>
  </si>
  <si>
    <t>September</t>
  </si>
  <si>
    <t>October</t>
  </si>
  <si>
    <t>November</t>
  </si>
  <si>
    <t>December</t>
  </si>
  <si>
    <t>February</t>
  </si>
  <si>
    <t>March</t>
  </si>
  <si>
    <t>April</t>
  </si>
  <si>
    <t>May</t>
  </si>
  <si>
    <t>June</t>
  </si>
  <si>
    <t>FY 2021 Reporting Form</t>
  </si>
  <si>
    <t>Units</t>
  </si>
  <si>
    <t>Undup. Ind.</t>
  </si>
  <si>
    <t>Services Information</t>
  </si>
  <si>
    <t>Totals</t>
  </si>
  <si>
    <t>Total Unduplicated Individuals Served by Month</t>
  </si>
  <si>
    <t>YTD Total Units</t>
  </si>
  <si>
    <t>Q1 Total Units</t>
  </si>
  <si>
    <t>Q1 Total Undup. Ind.</t>
  </si>
  <si>
    <t>Q2 Total Units</t>
  </si>
  <si>
    <t>Q2 Total Undup. Ind.</t>
  </si>
  <si>
    <t>Q3 Total Units</t>
  </si>
  <si>
    <t>Q3 Total Undup. Ind.</t>
  </si>
  <si>
    <t>Q4 Total Units</t>
  </si>
  <si>
    <t>Q4 Total Undup. Ind.</t>
  </si>
  <si>
    <t>Reporting Service Provider:</t>
  </si>
  <si>
    <t>January</t>
  </si>
  <si>
    <t>DMH ID</t>
  </si>
  <si>
    <t>County of Residence</t>
  </si>
  <si>
    <t>XXXXX, XXMAP Autism Services, Reporting FY 2021</t>
  </si>
  <si>
    <t>Referrals, Waitlist for initial assessments, Initial assessments completed, and Waitlist for initial services</t>
  </si>
  <si>
    <t>CIMOR Rate</t>
  </si>
  <si>
    <t>Estimated Costs</t>
  </si>
  <si>
    <t>Q1 Total Estimated Costs</t>
  </si>
  <si>
    <t>Q2 Total Estimated Costs</t>
  </si>
  <si>
    <t>Q3 Total Estimated Costs</t>
  </si>
  <si>
    <t>Q4 Total Estimated Costs</t>
  </si>
  <si>
    <t>YTD Estimated Costs</t>
  </si>
  <si>
    <t>All Missouri Autism Project shared unit providers are required to submit this monthly reporting spreadsheet.  Reports should be submitted via email by the 10th of each month containing data for the prior month.</t>
  </si>
  <si>
    <t>Services Report Tab</t>
  </si>
  <si>
    <t>19F001</t>
  </si>
  <si>
    <t>942A0H</t>
  </si>
  <si>
    <t xml:space="preserve">Assessment </t>
  </si>
  <si>
    <t>Autism Training Individual</t>
  </si>
  <si>
    <t>943A0H</t>
  </si>
  <si>
    <t>Autism Training Group</t>
  </si>
  <si>
    <t>491611 T</t>
  </si>
  <si>
    <t>52A00H</t>
  </si>
  <si>
    <t xml:space="preserve">ABA: Consultation &amp; Intervention </t>
  </si>
  <si>
    <t>ABA: Consultation &amp; Intervention via Telehealth</t>
  </si>
  <si>
    <t>ABA: Registered Behavior Technician</t>
  </si>
  <si>
    <t>Community Inclusion Individual</t>
  </si>
  <si>
    <t>53A00H</t>
  </si>
  <si>
    <t>Community Inclusion Group</t>
  </si>
  <si>
    <t>35C00H</t>
  </si>
  <si>
    <t>35C00H T</t>
  </si>
  <si>
    <t>Counseling - CBT/Psychotherapy Individual</t>
  </si>
  <si>
    <t>Counseling via Telehealth</t>
  </si>
  <si>
    <t>36C00H</t>
  </si>
  <si>
    <t>Counseling - CBT/Psychotherapy Group</t>
  </si>
  <si>
    <t>580300 T</t>
  </si>
  <si>
    <t>Pre-employment - ILS  Individual</t>
  </si>
  <si>
    <t>Pre-employment - ILS  Individual via Telehealth</t>
  </si>
  <si>
    <t>Pre-employment - ILS  Group</t>
  </si>
  <si>
    <t>580500 T</t>
  </si>
  <si>
    <t>Pre-employment - ILS  Group via Telehealth</t>
  </si>
  <si>
    <t>Employ: Prevocational Training</t>
  </si>
  <si>
    <t>58080H</t>
  </si>
  <si>
    <t>35B001</t>
  </si>
  <si>
    <t>35B001 T</t>
  </si>
  <si>
    <t>35B00T</t>
  </si>
  <si>
    <t>52103H</t>
  </si>
  <si>
    <r>
      <t xml:space="preserve">Employ: </t>
    </r>
    <r>
      <rPr>
        <i/>
        <sz val="10"/>
        <color theme="1"/>
        <rFont val="Arial"/>
        <family val="2"/>
      </rPr>
      <t>Intensive Follow-Along</t>
    </r>
  </si>
  <si>
    <t>Family Resource Services</t>
  </si>
  <si>
    <t>Family Resource Services via Telehealth</t>
  </si>
  <si>
    <t>Family Resource Services Phone Support</t>
  </si>
  <si>
    <t>Independent Living Skills Individual</t>
  </si>
  <si>
    <t>52105H</t>
  </si>
  <si>
    <t>Independent Living Skills Group</t>
  </si>
  <si>
    <t>512A0H</t>
  </si>
  <si>
    <t>Music Therapy Individual</t>
  </si>
  <si>
    <t>512A2H</t>
  </si>
  <si>
    <t>Music Therapy Group</t>
  </si>
  <si>
    <t>0401H</t>
  </si>
  <si>
    <t>15200H</t>
  </si>
  <si>
    <t xml:space="preserve">Nutrition Therapy </t>
  </si>
  <si>
    <t>Occupational Therapy Individual</t>
  </si>
  <si>
    <t>15201H</t>
  </si>
  <si>
    <t>Occupational Therapy Group</t>
  </si>
  <si>
    <t>94200A</t>
  </si>
  <si>
    <t>94200A T</t>
  </si>
  <si>
    <r>
      <t xml:space="preserve">Parent Training: Individual </t>
    </r>
    <r>
      <rPr>
        <i/>
        <strike/>
        <sz val="10"/>
        <color rgb="FFFF0000"/>
        <rFont val="Arial"/>
        <family val="2"/>
      </rPr>
      <t xml:space="preserve"> </t>
    </r>
  </si>
  <si>
    <t>Parent Training: Individual via Telehealth</t>
  </si>
  <si>
    <t>94200H</t>
  </si>
  <si>
    <t xml:space="preserve">Parent Training: Group </t>
  </si>
  <si>
    <t>94200H T</t>
  </si>
  <si>
    <t>Parent Training: Group via Telehealth</t>
  </si>
  <si>
    <t>Respite Individual</t>
  </si>
  <si>
    <t>Respite Group</t>
  </si>
  <si>
    <t>15100H</t>
  </si>
  <si>
    <t xml:space="preserve">Social Skills Groups </t>
  </si>
  <si>
    <t>15103H</t>
  </si>
  <si>
    <t>Social Skills: Curriculum Based</t>
  </si>
  <si>
    <t>73001H</t>
  </si>
  <si>
    <t>73001H T</t>
  </si>
  <si>
    <t>Speech Language Pathology Individual</t>
  </si>
  <si>
    <t>Speech Language Pathology Individual via Telehealth</t>
  </si>
  <si>
    <t>73002H</t>
  </si>
  <si>
    <t>Speech Language Pathology Group</t>
  </si>
  <si>
    <t>73010H</t>
  </si>
  <si>
    <t>15001H</t>
  </si>
  <si>
    <t>Speech Implementer</t>
  </si>
  <si>
    <t>AAC Assessment</t>
  </si>
  <si>
    <t>51030H</t>
  </si>
  <si>
    <t>Therapeutic Camps</t>
  </si>
  <si>
    <t>46100H</t>
  </si>
  <si>
    <t>Transition Planning</t>
  </si>
  <si>
    <t>46100H T</t>
  </si>
  <si>
    <t>Transition Planning via Telehealth</t>
  </si>
  <si>
    <t>Employment: Prevocational Services Individual</t>
  </si>
  <si>
    <t>Employment: Prevocational Services Group</t>
  </si>
  <si>
    <t>Employment: Job Development Individual</t>
  </si>
  <si>
    <t>Individual Supported Employment</t>
  </si>
  <si>
    <t>Employment: Transportation per trip</t>
  </si>
  <si>
    <t>Waiting for Assessment</t>
  </si>
  <si>
    <t>New Referrals</t>
  </si>
  <si>
    <t>Received Assessment</t>
  </si>
  <si>
    <t>Waiting for Services</t>
  </si>
  <si>
    <t>Received Services</t>
  </si>
  <si>
    <t>Total Waiting</t>
  </si>
  <si>
    <t>Prior month Total</t>
  </si>
  <si>
    <t>Prior Month Total</t>
  </si>
  <si>
    <t xml:space="preserve">Totals </t>
  </si>
  <si>
    <t>Month Reporting:</t>
  </si>
  <si>
    <t>Annual Total Undup. Ind.</t>
  </si>
  <si>
    <t>Individual Report Tab</t>
  </si>
  <si>
    <t>Manually enter the number of unduplicated individuals by service for each month in the "Undup. Ind." Columns</t>
  </si>
  <si>
    <t>Each quarter, manually enter the total number of unduplicated individuals by service in the quarterly "Total Undup. Ind." columns.</t>
  </si>
  <si>
    <t>At the end of year, manually enter the total number of unduplicated individuals by service in the "Annual Total Undup. Ind." column.</t>
  </si>
  <si>
    <t>Geographical  Report Tab</t>
  </si>
  <si>
    <t>Manually enter the county name for each county reporting delivered services in row 3 (yellow boxes).  You will report the number of units by service provided in each specific county within the Autism Project Region.</t>
  </si>
  <si>
    <t xml:space="preserve">Enter the total number of units and unduplicated individuals by service for each county where services were provided for the month.  Additional columns can be added if necessary.  This will automatically total in row 54. </t>
  </si>
  <si>
    <t>Waitlist  Report Tab</t>
  </si>
  <si>
    <t>Received Assessment waiting for Services</t>
  </si>
  <si>
    <t xml:space="preserve">**New referrals requiring an assessment prior to services should be counted only as a new referral for assessment. </t>
  </si>
  <si>
    <r>
      <t xml:space="preserve">**New referrals </t>
    </r>
    <r>
      <rPr>
        <b/>
        <sz val="11"/>
        <color theme="1"/>
        <rFont val="Calibri"/>
        <family val="2"/>
        <scheme val="minor"/>
      </rPr>
      <t>NOT requiring</t>
    </r>
    <r>
      <rPr>
        <sz val="11"/>
        <color theme="1"/>
        <rFont val="Calibri"/>
        <family val="2"/>
        <scheme val="minor"/>
      </rPr>
      <t xml:space="preserve"> an assessment should be counted only as a new referral for services.</t>
    </r>
  </si>
  <si>
    <t>Waiting for Assessment Guidance</t>
  </si>
  <si>
    <t>Waiting for Services Guidance</t>
  </si>
  <si>
    <r>
      <t xml:space="preserve">"New Referrals"--count all new referrals for services that require an assessment prior to services in this column.  An individual can only be counted as a new referral for assessment </t>
    </r>
    <r>
      <rPr>
        <b/>
        <i/>
        <sz val="11"/>
        <color theme="1"/>
        <rFont val="Calibri"/>
        <family val="2"/>
        <scheme val="minor"/>
      </rPr>
      <t xml:space="preserve">OR </t>
    </r>
    <r>
      <rPr>
        <sz val="11"/>
        <color theme="1"/>
        <rFont val="Calibri"/>
        <family val="2"/>
        <scheme val="minor"/>
      </rPr>
      <t>a new referral for services--not both.  Anyone in the new referral for assessment is assumed to also need services.</t>
    </r>
  </si>
  <si>
    <t>Financial Report Tab</t>
  </si>
  <si>
    <r>
      <rPr>
        <b/>
        <i/>
        <sz val="11"/>
        <color rgb="FFC00000"/>
        <rFont val="Calibri"/>
        <family val="2"/>
        <scheme val="minor"/>
      </rPr>
      <t xml:space="preserve">DO NOT ENTER ANYTHNG on this tab.  </t>
    </r>
    <r>
      <rPr>
        <sz val="11"/>
        <rFont val="Calibri"/>
        <family val="2"/>
        <scheme val="minor"/>
      </rPr>
      <t>This tab is fully automated and should calculate estimated costs for each month based on what is entered on the services report tab.</t>
    </r>
  </si>
  <si>
    <t>**DO not delete or remove rows from this tab.  You may hide rows not needed by your agency</t>
  </si>
  <si>
    <r>
      <t>Employment:</t>
    </r>
    <r>
      <rPr>
        <sz val="10"/>
        <rFont val="Arial"/>
        <family val="2"/>
      </rPr>
      <t xml:space="preserve"> Career Planning</t>
    </r>
    <r>
      <rPr>
        <i/>
        <sz val="10"/>
        <color rgb="FFFF0000"/>
        <rFont val="Arial"/>
        <family val="2"/>
      </rPr>
      <t xml:space="preserve"> </t>
    </r>
    <r>
      <rPr>
        <sz val="10"/>
        <color theme="1"/>
        <rFont val="Arial"/>
        <family val="2"/>
      </rPr>
      <t xml:space="preserve">Individual </t>
    </r>
  </si>
  <si>
    <t>Waitlist reporting has been broken into two categories--waiting for an assessment and waiting for services.  For new referrals, count an individual in only one category.  If a new referral must have an assessment prior to beginning services, they would only be counted in the waiting for assessment side.</t>
  </si>
  <si>
    <r>
      <rPr>
        <b/>
        <sz val="11"/>
        <rFont val="Calibri"/>
        <family val="2"/>
        <scheme val="minor"/>
      </rPr>
      <t>"Prior Month Total"</t>
    </r>
    <r>
      <rPr>
        <sz val="11"/>
        <rFont val="Calibri"/>
        <family val="2"/>
        <scheme val="minor"/>
      </rPr>
      <t xml:space="preserve">--with the exception of July, this column will calculate for you.  July (yellow box) is your starting value for existing provider waitlists.  Please enter the number of individuals waiting for an assessment.  An individual should only be counted as waiting for an assessment </t>
    </r>
    <r>
      <rPr>
        <b/>
        <i/>
        <sz val="11"/>
        <rFont val="Calibri"/>
        <family val="2"/>
        <scheme val="minor"/>
      </rPr>
      <t xml:space="preserve">OR </t>
    </r>
    <r>
      <rPr>
        <sz val="11"/>
        <rFont val="Calibri"/>
        <family val="2"/>
        <scheme val="minor"/>
      </rPr>
      <t xml:space="preserve">waiting for services --not both.  </t>
    </r>
    <r>
      <rPr>
        <b/>
        <i/>
        <sz val="11"/>
        <color rgb="FFC00000"/>
        <rFont val="Calibri"/>
        <family val="2"/>
        <scheme val="minor"/>
      </rPr>
      <t xml:space="preserve">DO NOT </t>
    </r>
    <r>
      <rPr>
        <sz val="11"/>
        <rFont val="Calibri"/>
        <family val="2"/>
        <scheme val="minor"/>
      </rPr>
      <t>enter anything in this column other than for July.</t>
    </r>
  </si>
  <si>
    <r>
      <rPr>
        <b/>
        <sz val="11"/>
        <rFont val="Calibri"/>
        <family val="2"/>
        <scheme val="minor"/>
      </rPr>
      <t>"Prior Month Total"</t>
    </r>
    <r>
      <rPr>
        <sz val="11"/>
        <rFont val="Calibri"/>
        <family val="2"/>
        <scheme val="minor"/>
      </rPr>
      <t xml:space="preserve">--with the exception of July, this column will calculate for you.  July (yellow box) is your starting value for existing provider waitlists.  Please enter the number of individuals waiting for services that have already received an assessment.  An individual should only be counted as waiting for an assessment </t>
    </r>
    <r>
      <rPr>
        <b/>
        <i/>
        <sz val="11"/>
        <color rgb="FFC00000"/>
        <rFont val="Calibri"/>
        <family val="2"/>
        <scheme val="minor"/>
      </rPr>
      <t>OR</t>
    </r>
    <r>
      <rPr>
        <sz val="11"/>
        <rFont val="Calibri"/>
        <family val="2"/>
        <scheme val="minor"/>
      </rPr>
      <t xml:space="preserve"> waiting for services --not both.  </t>
    </r>
    <r>
      <rPr>
        <b/>
        <i/>
        <sz val="11"/>
        <color rgb="FFC00000"/>
        <rFont val="Calibri"/>
        <family val="2"/>
        <scheme val="minor"/>
      </rPr>
      <t>DO NO</t>
    </r>
    <r>
      <rPr>
        <sz val="11"/>
        <rFont val="Calibri"/>
        <family val="2"/>
        <scheme val="minor"/>
      </rPr>
      <t>T enter anything in this column other than for July.</t>
    </r>
  </si>
  <si>
    <t>Manually enter the month being reported in row one (yellow box).  This tab will not contain cumulative data for the year.  Only report one month of data on this tab.</t>
  </si>
  <si>
    <r>
      <t xml:space="preserve">"New Referrals"--count all new referrals for services that </t>
    </r>
    <r>
      <rPr>
        <b/>
        <i/>
        <sz val="11"/>
        <color rgb="FFC00000"/>
        <rFont val="Calibri"/>
        <family val="2"/>
        <scheme val="minor"/>
      </rPr>
      <t>DO NOT</t>
    </r>
    <r>
      <rPr>
        <sz val="11"/>
        <color theme="1"/>
        <rFont val="Calibri"/>
        <family val="2"/>
        <scheme val="minor"/>
      </rPr>
      <t xml:space="preserve"> require an assessment prior to services in this column.  An individual can only be counted as a new referral for assessment </t>
    </r>
    <r>
      <rPr>
        <b/>
        <i/>
        <sz val="11"/>
        <color theme="1"/>
        <rFont val="Calibri"/>
        <family val="2"/>
        <scheme val="minor"/>
      </rPr>
      <t>OR</t>
    </r>
    <r>
      <rPr>
        <sz val="11"/>
        <color theme="1"/>
        <rFont val="Calibri"/>
        <family val="2"/>
        <scheme val="minor"/>
      </rPr>
      <t xml:space="preserve"> a new referral for services--not both.  Anyone in the new referral for services is assumed to not need an assessment.</t>
    </r>
  </si>
  <si>
    <t>"Received Assessment"--enter the number of individuals that received an assessment for services during the  month.</t>
  </si>
  <si>
    <t>"Received Assessment Waiting for Services"--enter the number of individuals that received an assessment for services during the  month but are now waiting for services.</t>
  </si>
  <si>
    <t>"Received Services"--enter the number of individuals that received began services during the  month.</t>
  </si>
  <si>
    <t>Manually enter the DMH ID of each individual served by month in the DMH ID columns.</t>
  </si>
  <si>
    <t>Manually enter the corresponding county of residence for each individual served by month in the "County of Residence" columns.</t>
  </si>
  <si>
    <t>NA</t>
  </si>
  <si>
    <t>**All units are 15 minutes increments, except Assessment (1 unit = 1 assessment) and therapeutic camps (1 unit = 1 day)</t>
  </si>
  <si>
    <t>58050H</t>
  </si>
  <si>
    <t>57031J</t>
  </si>
  <si>
    <t>57031S</t>
  </si>
  <si>
    <t>58081H</t>
  </si>
  <si>
    <t>58060H</t>
  </si>
  <si>
    <t>19F001 T</t>
  </si>
  <si>
    <t>Assessment Telehealth</t>
  </si>
  <si>
    <t>Autism Training Individual Telehealth</t>
  </si>
  <si>
    <t>942A0H T</t>
  </si>
  <si>
    <t>943A0H T</t>
  </si>
  <si>
    <t>491640 T</t>
  </si>
  <si>
    <t>36C00H T</t>
  </si>
  <si>
    <t>570101 T</t>
  </si>
  <si>
    <t>ABA: Registered Behavior Technician Telehealth</t>
  </si>
  <si>
    <t>Counseling - CBT/Psychotherapy Group Telehealth</t>
  </si>
  <si>
    <t>Employ: Prevocational Training Telehealth</t>
  </si>
  <si>
    <t>58080H T</t>
  </si>
  <si>
    <r>
      <t xml:space="preserve">Employ: </t>
    </r>
    <r>
      <rPr>
        <i/>
        <sz val="10"/>
        <color theme="1"/>
        <rFont val="Arial"/>
        <family val="2"/>
      </rPr>
      <t>Intensive Follow-Along Telehealth</t>
    </r>
  </si>
  <si>
    <t>Independent Living Skills Individual Telehealth</t>
  </si>
  <si>
    <t>Independent Living Skills Group Telehealth</t>
  </si>
  <si>
    <t>52103H T</t>
  </si>
  <si>
    <t>52105H T</t>
  </si>
  <si>
    <t>512A0H T</t>
  </si>
  <si>
    <t>Music Therapy Individual Telehealth</t>
  </si>
  <si>
    <t>512A2H T</t>
  </si>
  <si>
    <t>Music Therapy Group Telehealth</t>
  </si>
  <si>
    <t>0401H T</t>
  </si>
  <si>
    <t>Nutrition Therapy Telehealth</t>
  </si>
  <si>
    <t>15200H T</t>
  </si>
  <si>
    <t>Occupational Therapy Individual Telehealth</t>
  </si>
  <si>
    <t>15201H T</t>
  </si>
  <si>
    <t>Occupational Therapy Group Telehealth</t>
  </si>
  <si>
    <t>15100H T</t>
  </si>
  <si>
    <t>Social Skills Groups Telehealth</t>
  </si>
  <si>
    <t>15103H T</t>
  </si>
  <si>
    <t>Social Skills: Curriculum Based Telehealth</t>
  </si>
  <si>
    <t>73002H T</t>
  </si>
  <si>
    <t>Speech Language Pathology Group Telehealth</t>
  </si>
  <si>
    <t>73010H T</t>
  </si>
  <si>
    <t>Speech Implementer Telehealth</t>
  </si>
  <si>
    <t>15001H T</t>
  </si>
  <si>
    <t>AAC Assessment Telehealth</t>
  </si>
  <si>
    <t>58050H T</t>
  </si>
  <si>
    <r>
      <t>Employment:</t>
    </r>
    <r>
      <rPr>
        <sz val="10"/>
        <rFont val="Arial"/>
        <family val="2"/>
      </rPr>
      <t xml:space="preserve"> Career Planning</t>
    </r>
    <r>
      <rPr>
        <i/>
        <sz val="10"/>
        <color rgb="FFFF0000"/>
        <rFont val="Arial"/>
        <family val="2"/>
      </rPr>
      <t xml:space="preserve"> </t>
    </r>
    <r>
      <rPr>
        <sz val="10"/>
        <color theme="1"/>
        <rFont val="Arial"/>
        <family val="2"/>
      </rPr>
      <t>Individual Telehealth</t>
    </r>
  </si>
  <si>
    <t>57031J T</t>
  </si>
  <si>
    <t>Employment: Prevocational Services Individual Telehealth</t>
  </si>
  <si>
    <t>57031S T</t>
  </si>
  <si>
    <t>Employment: Prevocational Services Group Telehealth</t>
  </si>
  <si>
    <t>Employment: Job Development Individual Telehealth</t>
  </si>
  <si>
    <t>58081H T</t>
  </si>
  <si>
    <t>58060H T</t>
  </si>
  <si>
    <t>Provided via telehealth due to COVID-19</t>
  </si>
  <si>
    <t>Declined Assessment</t>
  </si>
  <si>
    <t>Declined Services</t>
  </si>
  <si>
    <t>***Declined Assessment or Services can be for any reason, including moving out of area</t>
  </si>
  <si>
    <t>Manually enter the number of units provided by service for each month in the "Units" columns.  (Units will automatically total for the month in row 78 and in the quarterly columns).</t>
  </si>
  <si>
    <r>
      <t xml:space="preserve">Each month, manually enter the total number of unduplicated individuals that received </t>
    </r>
    <r>
      <rPr>
        <b/>
        <sz val="11"/>
        <color theme="1"/>
        <rFont val="Calibri"/>
        <family val="2"/>
        <scheme val="minor"/>
      </rPr>
      <t>any service</t>
    </r>
    <r>
      <rPr>
        <sz val="11"/>
        <color theme="1"/>
        <rFont val="Calibri"/>
        <family val="2"/>
        <scheme val="minor"/>
      </rPr>
      <t xml:space="preserve"> in row 79 (the bottom of the "Undup. Ind."columns).</t>
    </r>
  </si>
  <si>
    <r>
      <t xml:space="preserve">Each quarter, manually enter the total number of unduplicated individuals that received </t>
    </r>
    <r>
      <rPr>
        <b/>
        <sz val="11"/>
        <color theme="1"/>
        <rFont val="Calibri"/>
        <family val="2"/>
        <scheme val="minor"/>
      </rPr>
      <t>any service</t>
    </r>
    <r>
      <rPr>
        <sz val="11"/>
        <color theme="1"/>
        <rFont val="Calibri"/>
        <family val="2"/>
        <scheme val="minor"/>
      </rPr>
      <t xml:space="preserve"> for the quarter in row 79 (the bottom of the Undup. Indi. columns).</t>
    </r>
  </si>
  <si>
    <t>The total number of unduplicated individuals served by month entered onto this tab should match the number entered on the Services report tab in row 79.</t>
  </si>
  <si>
    <t>Manually enter the total number of unduplicated individuals receiving any service by county in row 54.</t>
  </si>
  <si>
    <t>Do not enter information on this report for  services provided via telehealth.</t>
  </si>
  <si>
    <r>
      <t>"Total Waiting"--</t>
    </r>
    <r>
      <rPr>
        <b/>
        <i/>
        <sz val="11"/>
        <color rgb="FFFF0000"/>
        <rFont val="Calibri"/>
        <family val="2"/>
        <scheme val="minor"/>
      </rPr>
      <t>DO NOT</t>
    </r>
    <r>
      <rPr>
        <sz val="11"/>
        <color theme="1"/>
        <rFont val="Calibri"/>
        <family val="2"/>
        <scheme val="minor"/>
      </rPr>
      <t xml:space="preserve"> enter in this column.  It will calculate automatically for you.</t>
    </r>
  </si>
  <si>
    <r>
      <t xml:space="preserve">"Declined Services"--enter the number of individuals that declined services and no longer wishes to pursue services with your agency this plan year (for any reason).  </t>
    </r>
    <r>
      <rPr>
        <i/>
        <sz val="11"/>
        <color rgb="FFFF0000"/>
        <rFont val="Calibri"/>
        <family val="2"/>
        <scheme val="minor"/>
      </rPr>
      <t>Do not enter an individual that has rescheduled servcies in this column.</t>
    </r>
  </si>
  <si>
    <r>
      <t xml:space="preserve">"Declined Assessment"--enter the number of individuals that declined an assessment and no longer wishes to puruse services with your agency this plan year (for any reason).  </t>
    </r>
    <r>
      <rPr>
        <i/>
        <sz val="11"/>
        <color rgb="FFFF0000"/>
        <rFont val="Calibri"/>
        <family val="2"/>
        <scheme val="minor"/>
      </rPr>
      <t>Do not enter an individual that has rescheduled an assessment in this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</si>
</sst>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5"/>
      <color theme="1"/>
      <name val="Calibri"/>
      <family val="2"/>
      <scheme val="minor"/>
    </font>
    <font>
      <sz val="10"/>
      <color theme="1"/>
      <name val="Arial"/>
      <family val="2"/>
    </font>
    <font>
      <i/>
      <sz val="10"/>
      <color theme="1"/>
      <name val="Arial"/>
      <family val="2"/>
    </font>
    <font>
      <i/>
      <strike/>
      <sz val="10"/>
      <color rgb="FFFF0000"/>
      <name val="Arial"/>
      <family val="2"/>
    </font>
    <font>
      <i/>
      <sz val="10"/>
      <color rgb="FFFF0000"/>
      <name val="Arial"/>
      <family val="2"/>
    </font>
    <font>
      <sz val="11"/>
      <name val="Calibri"/>
      <family val="2"/>
      <scheme val="minor"/>
    </font>
    <font>
      <b/>
      <i/>
      <sz val="11"/>
      <color theme="1"/>
      <name val="Calibri"/>
      <family val="2"/>
      <scheme val="minor"/>
    </font>
    <font>
      <b/>
      <sz val="11"/>
      <name val="Calibri"/>
      <family val="2"/>
      <scheme val="minor"/>
    </font>
    <font>
      <b/>
      <i/>
      <sz val="11"/>
      <name val="Calibri"/>
      <family val="2"/>
      <scheme val="minor"/>
    </font>
    <font>
      <b/>
      <i/>
      <sz val="11"/>
      <color rgb="FFC00000"/>
      <name val="Calibri"/>
      <family val="2"/>
      <scheme val="minor"/>
    </font>
    <font>
      <b/>
      <i/>
      <sz val="11"/>
      <color rgb="FFFF0000"/>
      <name val="Calibri"/>
      <family val="2"/>
      <scheme val="minor"/>
    </font>
    <font>
      <i/>
      <sz val="11"/>
      <color rgb="FFFF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1">
    <xf numFmtId="0" fontId="0" fillId="0" borderId="0" xfId="0"/>
    <xf numFmtId="0" fontId="0" fillId="0" borderId="0" xfId="0" applyAlignment="1">
      <alignment horizontal="right"/>
    </xf>
    <xf numFmtId="0" fontId="0" fillId="0" borderId="3" xfId="0" applyBorder="1" applyAlignment="1">
      <alignment horizontal="center" vertical="center"/>
    </xf>
    <xf numFmtId="0" fontId="0" fillId="0" borderId="4" xfId="0" applyBorder="1" applyAlignment="1">
      <alignment horizontal="center" vertical="center" wrapText="1"/>
    </xf>
    <xf numFmtId="43" fontId="0" fillId="0" borderId="0" xfId="1" applyFont="1"/>
    <xf numFmtId="43" fontId="0" fillId="3" borderId="0" xfId="1" applyFont="1" applyFill="1"/>
    <xf numFmtId="0" fontId="0" fillId="3" borderId="0" xfId="0" applyFill="1"/>
    <xf numFmtId="43" fontId="0" fillId="0" borderId="0" xfId="0" applyNumberFormat="1"/>
    <xf numFmtId="164" fontId="0" fillId="0" borderId="0" xfId="0" applyNumberFormat="1"/>
    <xf numFmtId="0" fontId="0" fillId="0" borderId="5" xfId="0" applyBorder="1" applyAlignment="1">
      <alignment horizontal="right"/>
    </xf>
    <xf numFmtId="0" fontId="0" fillId="0" borderId="2" xfId="0" applyBorder="1" applyAlignment="1">
      <alignment horizontal="center" vertical="center" wrapText="1"/>
    </xf>
    <xf numFmtId="43" fontId="0" fillId="4" borderId="0" xfId="0" applyNumberFormat="1" applyFill="1"/>
    <xf numFmtId="0" fontId="0" fillId="0" borderId="7" xfId="0" applyBorder="1" applyAlignment="1">
      <alignment horizontal="center" vertical="center"/>
    </xf>
    <xf numFmtId="43" fontId="0" fillId="0" borderId="11" xfId="1" applyFont="1" applyBorder="1"/>
    <xf numFmtId="164" fontId="0" fillId="0" borderId="12" xfId="1" applyNumberFormat="1" applyFont="1" applyBorder="1"/>
    <xf numFmtId="43" fontId="0" fillId="0" borderId="13" xfId="1" applyFont="1" applyBorder="1"/>
    <xf numFmtId="0" fontId="0" fillId="0" borderId="14" xfId="0" applyBorder="1"/>
    <xf numFmtId="43" fontId="0" fillId="0" borderId="15" xfId="1" applyFont="1" applyBorder="1"/>
    <xf numFmtId="0" fontId="0" fillId="0" borderId="16" xfId="0" applyBorder="1"/>
    <xf numFmtId="43" fontId="0" fillId="4" borderId="11" xfId="1" applyFont="1" applyFill="1" applyBorder="1"/>
    <xf numFmtId="164" fontId="0" fillId="4" borderId="12" xfId="1" applyNumberFormat="1" applyFont="1" applyFill="1" applyBorder="1"/>
    <xf numFmtId="43" fontId="0" fillId="4" borderId="13" xfId="1" applyFont="1" applyFill="1" applyBorder="1"/>
    <xf numFmtId="0" fontId="0" fillId="4" borderId="14" xfId="0" applyFill="1" applyBorder="1"/>
    <xf numFmtId="43" fontId="0" fillId="4" borderId="15" xfId="1" applyFont="1" applyFill="1" applyBorder="1"/>
    <xf numFmtId="0" fontId="0" fillId="4" borderId="16" xfId="0" applyFill="1" applyBorder="1"/>
    <xf numFmtId="0" fontId="0" fillId="0" borderId="12" xfId="0" applyBorder="1"/>
    <xf numFmtId="164" fontId="0" fillId="0" borderId="14" xfId="1" applyNumberFormat="1" applyFont="1" applyBorder="1"/>
    <xf numFmtId="164" fontId="0" fillId="0" borderId="16" xfId="1" applyNumberFormat="1" applyFont="1" applyBorder="1"/>
    <xf numFmtId="0" fontId="0" fillId="0" borderId="15" xfId="0" applyBorder="1"/>
    <xf numFmtId="0" fontId="0" fillId="0" borderId="3" xfId="0" applyBorder="1"/>
    <xf numFmtId="0" fontId="0" fillId="0" borderId="4" xfId="0" applyBorder="1"/>
    <xf numFmtId="0" fontId="0" fillId="0" borderId="11" xfId="0" applyBorder="1"/>
    <xf numFmtId="0" fontId="0" fillId="0" borderId="13" xfId="0" applyBorder="1"/>
    <xf numFmtId="0" fontId="0" fillId="0" borderId="0" xfId="0" applyBorder="1" applyAlignment="1">
      <alignment horizontal="center" vertical="center" wrapText="1"/>
    </xf>
    <xf numFmtId="164" fontId="0" fillId="0" borderId="0" xfId="1" applyNumberFormat="1" applyFont="1" applyBorder="1"/>
    <xf numFmtId="0" fontId="0" fillId="0" borderId="0" xfId="0" applyBorder="1" applyAlignment="1">
      <alignment horizontal="center"/>
    </xf>
    <xf numFmtId="0" fontId="0" fillId="0" borderId="0" xfId="0" applyFill="1"/>
    <xf numFmtId="0" fontId="0" fillId="5" borderId="0" xfId="0" applyFill="1"/>
    <xf numFmtId="164" fontId="0" fillId="5" borderId="0" xfId="0" applyNumberFormat="1" applyFill="1"/>
    <xf numFmtId="0" fontId="0" fillId="0" borderId="17" xfId="0" applyBorder="1" applyAlignment="1">
      <alignment horizontal="center"/>
    </xf>
    <xf numFmtId="0" fontId="0" fillId="0" borderId="18" xfId="0" applyBorder="1"/>
    <xf numFmtId="0" fontId="0" fillId="0" borderId="19" xfId="0" applyBorder="1"/>
    <xf numFmtId="0" fontId="0" fillId="0" borderId="20" xfId="0" applyBorder="1"/>
    <xf numFmtId="44" fontId="0" fillId="0" borderId="0" xfId="2" applyFont="1"/>
    <xf numFmtId="164" fontId="0" fillId="0" borderId="0" xfId="1" applyNumberFormat="1" applyFont="1"/>
    <xf numFmtId="0" fontId="0" fillId="0" borderId="21" xfId="0" applyBorder="1" applyAlignment="1">
      <alignment horizontal="center" vertical="center"/>
    </xf>
    <xf numFmtId="0" fontId="0" fillId="0" borderId="22" xfId="0" applyBorder="1" applyAlignment="1">
      <alignment horizontal="center" vertical="center"/>
    </xf>
    <xf numFmtId="164" fontId="0" fillId="0" borderId="23" xfId="1" applyNumberFormat="1" applyFont="1" applyBorder="1" applyAlignment="1">
      <alignment horizontal="center" vertical="center"/>
    </xf>
    <xf numFmtId="44" fontId="0" fillId="0" borderId="24" xfId="2" applyFont="1" applyBorder="1" applyAlignment="1">
      <alignment horizontal="center" vertical="center" wrapText="1"/>
    </xf>
    <xf numFmtId="0" fontId="0" fillId="0" borderId="1" xfId="0" applyBorder="1"/>
    <xf numFmtId="0" fontId="0" fillId="0" borderId="26" xfId="0" applyBorder="1"/>
    <xf numFmtId="44" fontId="0" fillId="0" borderId="12" xfId="2" applyFont="1" applyBorder="1"/>
    <xf numFmtId="44" fontId="0" fillId="0" borderId="14" xfId="2" applyFont="1" applyBorder="1"/>
    <xf numFmtId="0" fontId="0" fillId="0" borderId="27" xfId="0" applyBorder="1"/>
    <xf numFmtId="44" fontId="0" fillId="0" borderId="16" xfId="2" applyFont="1" applyBorder="1"/>
    <xf numFmtId="0" fontId="0" fillId="0" borderId="0" xfId="0" applyAlignment="1">
      <alignment horizontal="right"/>
    </xf>
    <xf numFmtId="0" fontId="0" fillId="0" borderId="8" xfId="0" applyBorder="1" applyAlignment="1">
      <alignment horizontal="center" vertical="center" wrapText="1"/>
    </xf>
    <xf numFmtId="0" fontId="4" fillId="0" borderId="0" xfId="0" applyFont="1" applyAlignment="1" applyProtection="1">
      <alignment horizontal="center" vertical="top"/>
      <protection locked="0"/>
    </xf>
    <xf numFmtId="0" fontId="2" fillId="0" borderId="0" xfId="0" applyFont="1" applyAlignment="1">
      <alignment horizontal="center" vertical="top"/>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0" fillId="6" borderId="0" xfId="0" applyFill="1"/>
    <xf numFmtId="0" fontId="0" fillId="0" borderId="0" xfId="0"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164" fontId="0" fillId="2" borderId="30" xfId="1" applyNumberFormat="1" applyFont="1" applyFill="1" applyBorder="1"/>
    <xf numFmtId="164" fontId="0" fillId="0" borderId="31" xfId="1" applyNumberFormat="1" applyFont="1" applyBorder="1" applyAlignment="1">
      <alignment horizontal="center" vertical="center"/>
    </xf>
    <xf numFmtId="164" fontId="0" fillId="0" borderId="32" xfId="1" applyNumberFormat="1" applyFont="1" applyBorder="1"/>
    <xf numFmtId="164" fontId="0" fillId="0" borderId="11" xfId="1" applyNumberFormat="1" applyFont="1" applyBorder="1"/>
    <xf numFmtId="164" fontId="0" fillId="0" borderId="13" xfId="1" applyNumberFormat="1" applyFont="1" applyBorder="1"/>
    <xf numFmtId="164" fontId="0" fillId="0" borderId="15" xfId="1" applyNumberFormat="1" applyFont="1" applyBorder="1"/>
    <xf numFmtId="0" fontId="2" fillId="2" borderId="35" xfId="0" applyFont="1" applyFill="1" applyBorder="1" applyAlignment="1">
      <alignment horizontal="centerContinuous"/>
    </xf>
    <xf numFmtId="0" fontId="2" fillId="2" borderId="36" xfId="0" applyFont="1" applyFill="1" applyBorder="1" applyAlignment="1">
      <alignment horizontal="centerContinuous"/>
    </xf>
    <xf numFmtId="0" fontId="2" fillId="2" borderId="9" xfId="0" applyFont="1" applyFill="1" applyBorder="1" applyAlignment="1">
      <alignment horizontal="centerContinuous"/>
    </xf>
    <xf numFmtId="0" fontId="0" fillId="0" borderId="0" xfId="0" applyBorder="1"/>
    <xf numFmtId="164" fontId="0" fillId="2" borderId="11" xfId="1" applyNumberFormat="1" applyFont="1" applyFill="1" applyBorder="1"/>
    <xf numFmtId="44" fontId="0" fillId="2" borderId="12" xfId="2" applyFont="1" applyFill="1" applyBorder="1"/>
    <xf numFmtId="164" fontId="0" fillId="2" borderId="13" xfId="1" applyNumberFormat="1" applyFont="1" applyFill="1" applyBorder="1"/>
    <xf numFmtId="44" fontId="0" fillId="2" borderId="14" xfId="2" applyFont="1" applyFill="1" applyBorder="1"/>
    <xf numFmtId="164" fontId="0" fillId="2" borderId="15" xfId="1" applyNumberFormat="1" applyFont="1" applyFill="1" applyBorder="1"/>
    <xf numFmtId="44" fontId="0" fillId="2" borderId="16" xfId="2" applyFont="1" applyFill="1" applyBorder="1"/>
    <xf numFmtId="0" fontId="0" fillId="0" borderId="8" xfId="0" applyBorder="1"/>
    <xf numFmtId="0" fontId="0" fillId="0" borderId="25" xfId="0" applyBorder="1"/>
    <xf numFmtId="0" fontId="0" fillId="0" borderId="23"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24" xfId="0" applyBorder="1" applyAlignment="1">
      <alignment horizontal="center" wrapText="1"/>
    </xf>
    <xf numFmtId="0" fontId="0" fillId="0" borderId="6" xfId="0" applyFill="1" applyBorder="1"/>
    <xf numFmtId="43" fontId="0" fillId="0" borderId="28" xfId="1" applyFont="1" applyBorder="1"/>
    <xf numFmtId="43" fontId="0" fillId="0" borderId="34" xfId="1" applyFont="1" applyBorder="1"/>
    <xf numFmtId="0" fontId="5" fillId="0" borderId="26" xfId="0" applyFont="1" applyFill="1" applyBorder="1" applyAlignment="1">
      <alignment vertical="center" wrapText="1"/>
    </xf>
    <xf numFmtId="2" fontId="5" fillId="0" borderId="14" xfId="0" applyNumberFormat="1" applyFont="1" applyBorder="1"/>
    <xf numFmtId="0" fontId="3" fillId="0" borderId="13" xfId="0" applyFont="1" applyFill="1" applyBorder="1" applyAlignment="1">
      <alignment horizontal="center" vertical="center" wrapText="1"/>
    </xf>
    <xf numFmtId="0" fontId="0" fillId="0" borderId="0" xfId="0" applyBorder="1" applyAlignment="1">
      <alignment horizontal="center" vertical="center"/>
    </xf>
    <xf numFmtId="43" fontId="0" fillId="0" borderId="0" xfId="1" applyFont="1" applyBorder="1"/>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xf>
    <xf numFmtId="0" fontId="0" fillId="0" borderId="0" xfId="0" applyAlignment="1">
      <alignment horizontal="left"/>
    </xf>
    <xf numFmtId="0" fontId="2" fillId="6" borderId="6" xfId="0" applyFont="1" applyFill="1" applyBorder="1" applyAlignment="1">
      <alignment horizontal="centerContinuous"/>
    </xf>
    <xf numFmtId="0" fontId="0" fillId="6" borderId="17" xfId="0" applyFill="1" applyBorder="1" applyAlignment="1">
      <alignment horizontal="centerContinuous"/>
    </xf>
    <xf numFmtId="0" fontId="0" fillId="6" borderId="7" xfId="0" applyFill="1" applyBorder="1" applyAlignment="1">
      <alignment horizontal="centerContinuous"/>
    </xf>
    <xf numFmtId="0" fontId="2" fillId="7" borderId="6" xfId="0" applyFont="1" applyFill="1" applyBorder="1" applyAlignment="1">
      <alignment horizontal="centerContinuous"/>
    </xf>
    <xf numFmtId="0" fontId="0" fillId="7" borderId="17" xfId="0" applyFill="1" applyBorder="1" applyAlignment="1">
      <alignment horizontal="centerContinuous"/>
    </xf>
    <xf numFmtId="0" fontId="0" fillId="7" borderId="7" xfId="0" applyFill="1" applyBorder="1" applyAlignment="1">
      <alignment horizontal="centerContinuous"/>
    </xf>
    <xf numFmtId="43" fontId="0" fillId="0" borderId="42" xfId="1" applyFont="1" applyBorder="1"/>
    <xf numFmtId="164" fontId="0" fillId="0" borderId="29" xfId="1" applyNumberFormat="1" applyFont="1" applyBorder="1"/>
    <xf numFmtId="0" fontId="0" fillId="2" borderId="6" xfId="0" applyFill="1" applyBorder="1" applyAlignment="1">
      <alignment horizontal="centerContinuous"/>
    </xf>
    <xf numFmtId="0" fontId="0" fillId="2" borderId="7" xfId="0" applyFill="1" applyBorder="1" applyAlignment="1">
      <alignment horizontal="centerContinuous"/>
    </xf>
    <xf numFmtId="0" fontId="2" fillId="8" borderId="6" xfId="0" applyFont="1" applyFill="1" applyBorder="1" applyAlignment="1">
      <alignment horizontal="centerContinuous"/>
    </xf>
    <xf numFmtId="0" fontId="0" fillId="8" borderId="17" xfId="0" applyFill="1" applyBorder="1" applyAlignment="1">
      <alignment horizontal="centerContinuous"/>
    </xf>
    <xf numFmtId="0" fontId="0" fillId="8" borderId="7" xfId="0" applyFill="1" applyBorder="1" applyAlignment="1">
      <alignment horizontal="centerContinuous"/>
    </xf>
    <xf numFmtId="0" fontId="0" fillId="7" borderId="6" xfId="0" applyFill="1" applyBorder="1" applyAlignment="1">
      <alignment horizontal="centerContinuous"/>
    </xf>
    <xf numFmtId="0" fontId="0" fillId="8" borderId="6" xfId="0" applyFill="1" applyBorder="1" applyAlignment="1">
      <alignment horizontal="centerContinuous"/>
    </xf>
    <xf numFmtId="0" fontId="0" fillId="0" borderId="31" xfId="0" applyBorder="1" applyAlignment="1">
      <alignment horizontal="center" wrapText="1"/>
    </xf>
    <xf numFmtId="0" fontId="0" fillId="6" borderId="11" xfId="0" applyFill="1" applyBorder="1"/>
    <xf numFmtId="0" fontId="0" fillId="0" borderId="0" xfId="0" applyBorder="1" applyAlignment="1">
      <alignment vertical="top" wrapText="1"/>
    </xf>
    <xf numFmtId="0" fontId="0" fillId="0" borderId="0" xfId="0" applyFill="1" applyBorder="1" applyAlignment="1">
      <alignment vertical="top" wrapText="1"/>
    </xf>
    <xf numFmtId="0" fontId="2" fillId="0" borderId="0" xfId="0" applyFont="1" applyBorder="1" applyAlignment="1">
      <alignment horizontal="center" vertical="top"/>
    </xf>
    <xf numFmtId="0" fontId="2" fillId="11" borderId="6" xfId="0" applyFont="1" applyFill="1" applyBorder="1" applyAlignment="1">
      <alignment horizontal="centerContinuous"/>
    </xf>
    <xf numFmtId="0" fontId="0" fillId="11" borderId="17" xfId="0" applyFill="1" applyBorder="1" applyAlignment="1">
      <alignment horizontal="centerContinuous"/>
    </xf>
    <xf numFmtId="0" fontId="0" fillId="11" borderId="7" xfId="0" applyFill="1" applyBorder="1" applyAlignment="1">
      <alignment horizontal="centerContinuous"/>
    </xf>
    <xf numFmtId="0" fontId="2" fillId="10" borderId="40" xfId="0" applyFont="1" applyFill="1" applyBorder="1" applyAlignment="1">
      <alignment horizontal="centerContinuous"/>
    </xf>
    <xf numFmtId="0" fontId="0" fillId="10" borderId="22" xfId="0" applyFill="1" applyBorder="1" applyAlignment="1">
      <alignment horizontal="centerContinuous"/>
    </xf>
    <xf numFmtId="0" fontId="0" fillId="10" borderId="21" xfId="0" applyFill="1" applyBorder="1" applyAlignment="1">
      <alignment horizontal="centerContinuous"/>
    </xf>
    <xf numFmtId="0" fontId="2" fillId="0" borderId="6" xfId="0" applyFont="1" applyBorder="1" applyAlignment="1">
      <alignment horizontal="center" vertical="top"/>
    </xf>
    <xf numFmtId="0" fontId="3" fillId="0" borderId="27" xfId="0" applyFont="1" applyFill="1" applyBorder="1" applyAlignment="1">
      <alignment vertical="center" wrapText="1"/>
    </xf>
    <xf numFmtId="2" fontId="5" fillId="0" borderId="16" xfId="0" applyNumberFormat="1" applyFont="1" applyFill="1" applyBorder="1"/>
    <xf numFmtId="2" fontId="5" fillId="0" borderId="14" xfId="0" applyNumberFormat="1" applyFont="1" applyFill="1" applyBorder="1"/>
    <xf numFmtId="0" fontId="5" fillId="0" borderId="13" xfId="0" applyFont="1" applyFill="1" applyBorder="1" applyAlignment="1">
      <alignment horizontal="center" vertical="center" wrapText="1"/>
    </xf>
    <xf numFmtId="0" fontId="5" fillId="0" borderId="13" xfId="0" applyFont="1" applyFill="1" applyBorder="1" applyAlignment="1">
      <alignment horizontal="center"/>
    </xf>
    <xf numFmtId="0" fontId="3" fillId="0" borderId="11" xfId="0" applyFont="1" applyFill="1" applyBorder="1" applyAlignment="1">
      <alignment horizontal="center" vertical="center" wrapText="1"/>
    </xf>
    <xf numFmtId="2" fontId="5" fillId="0" borderId="12" xfId="0" applyNumberFormat="1" applyFont="1" applyFill="1" applyBorder="1"/>
    <xf numFmtId="43" fontId="0" fillId="0" borderId="32" xfId="1" applyFont="1" applyFill="1" applyBorder="1"/>
    <xf numFmtId="43" fontId="0" fillId="0" borderId="28" xfId="1" applyFont="1" applyFill="1" applyBorder="1"/>
    <xf numFmtId="0" fontId="0" fillId="0" borderId="13" xfId="0" applyFill="1" applyBorder="1" applyAlignment="1">
      <alignment horizontal="center"/>
    </xf>
    <xf numFmtId="0" fontId="0" fillId="0" borderId="1" xfId="0" applyFill="1" applyBorder="1"/>
    <xf numFmtId="0" fontId="0" fillId="0" borderId="14" xfId="0" applyFill="1" applyBorder="1"/>
    <xf numFmtId="0" fontId="3" fillId="0" borderId="1" xfId="0" applyFont="1" applyFill="1" applyBorder="1" applyAlignment="1">
      <alignment horizontal="right" vertical="center" wrapText="1"/>
    </xf>
    <xf numFmtId="43" fontId="0" fillId="0" borderId="45" xfId="1" applyFont="1" applyFill="1" applyBorder="1"/>
    <xf numFmtId="164" fontId="0" fillId="0" borderId="44" xfId="1" applyNumberFormat="1" applyFont="1" applyBorder="1"/>
    <xf numFmtId="43" fontId="0" fillId="0" borderId="43" xfId="1" applyFont="1" applyBorder="1"/>
    <xf numFmtId="0" fontId="3" fillId="7" borderId="43" xfId="0" applyFont="1" applyFill="1" applyBorder="1" applyAlignment="1">
      <alignment horizontal="center" vertical="center" wrapText="1"/>
    </xf>
    <xf numFmtId="0" fontId="3" fillId="7" borderId="10" xfId="0" applyFont="1" applyFill="1" applyBorder="1" applyAlignment="1">
      <alignment vertical="center" wrapText="1"/>
    </xf>
    <xf numFmtId="2" fontId="3" fillId="7" borderId="12" xfId="0" applyNumberFormat="1" applyFont="1" applyFill="1" applyBorder="1"/>
    <xf numFmtId="0" fontId="3" fillId="7" borderId="13" xfId="0" applyFont="1" applyFill="1" applyBorder="1" applyAlignment="1">
      <alignment horizontal="center" vertical="center" wrapText="1"/>
    </xf>
    <xf numFmtId="0" fontId="5" fillId="7" borderId="1" xfId="0" applyFont="1" applyFill="1" applyBorder="1" applyAlignment="1">
      <alignment vertical="center" wrapText="1"/>
    </xf>
    <xf numFmtId="2" fontId="5" fillId="7" borderId="14" xfId="0" applyNumberFormat="1" applyFont="1" applyFill="1" applyBorder="1"/>
    <xf numFmtId="0" fontId="5" fillId="7" borderId="13" xfId="0" applyFont="1" applyFill="1" applyBorder="1" applyAlignment="1">
      <alignment horizontal="center" vertical="center" wrapText="1"/>
    </xf>
    <xf numFmtId="0" fontId="3" fillId="7" borderId="1" xfId="0" applyFont="1" applyFill="1" applyBorder="1" applyAlignment="1">
      <alignment vertical="center" wrapText="1"/>
    </xf>
    <xf numFmtId="0" fontId="0" fillId="7" borderId="13" xfId="0" applyFill="1" applyBorder="1" applyAlignment="1">
      <alignment horizontal="center"/>
    </xf>
    <xf numFmtId="0" fontId="0" fillId="7" borderId="14" xfId="0" applyFill="1" applyBorder="1"/>
    <xf numFmtId="0" fontId="0" fillId="7" borderId="1" xfId="0" applyFill="1" applyBorder="1" applyAlignment="1">
      <alignment wrapText="1"/>
    </xf>
    <xf numFmtId="0" fontId="3" fillId="7" borderId="1" xfId="0" applyFont="1" applyFill="1" applyBorder="1" applyAlignment="1">
      <alignment horizontal="right" vertical="center" wrapText="1"/>
    </xf>
    <xf numFmtId="43" fontId="0" fillId="0" borderId="33" xfId="1" applyFont="1" applyBorder="1"/>
    <xf numFmtId="164" fontId="0" fillId="0" borderId="46" xfId="1" applyNumberFormat="1" applyFont="1" applyBorder="1"/>
    <xf numFmtId="164" fontId="0" fillId="0" borderId="47" xfId="1" applyNumberFormat="1" applyFont="1" applyBorder="1"/>
    <xf numFmtId="164" fontId="0" fillId="0" borderId="48" xfId="1" applyNumberFormat="1" applyFont="1" applyBorder="1"/>
    <xf numFmtId="164" fontId="0" fillId="0" borderId="49" xfId="1" applyNumberFormat="1" applyFont="1" applyBorder="1"/>
    <xf numFmtId="164" fontId="0" fillId="0" borderId="50" xfId="1" applyNumberFormat="1" applyFont="1" applyBorder="1"/>
    <xf numFmtId="43" fontId="0" fillId="0" borderId="32" xfId="1" applyFont="1" applyBorder="1"/>
    <xf numFmtId="164" fontId="0" fillId="4" borderId="14" xfId="1" applyNumberFormat="1" applyFont="1" applyFill="1" applyBorder="1"/>
    <xf numFmtId="43" fontId="0" fillId="0" borderId="45" xfId="1" applyFont="1" applyBorder="1"/>
    <xf numFmtId="164" fontId="0" fillId="0" borderId="3" xfId="1" applyNumberFormat="1" applyFont="1" applyBorder="1" applyAlignment="1">
      <alignment horizontal="center" vertical="center"/>
    </xf>
    <xf numFmtId="44" fontId="0" fillId="0" borderId="4" xfId="2" applyFont="1" applyBorder="1" applyAlignment="1">
      <alignment horizontal="center" vertical="center" wrapText="1"/>
    </xf>
    <xf numFmtId="2" fontId="5" fillId="0" borderId="46" xfId="0" applyNumberFormat="1" applyFont="1" applyFill="1" applyBorder="1"/>
    <xf numFmtId="2" fontId="3" fillId="7" borderId="46" xfId="0" applyNumberFormat="1" applyFont="1" applyFill="1" applyBorder="1"/>
    <xf numFmtId="2" fontId="5" fillId="0" borderId="48" xfId="0" applyNumberFormat="1" applyFont="1" applyFill="1" applyBorder="1"/>
    <xf numFmtId="2" fontId="5" fillId="7" borderId="48" xfId="0" applyNumberFormat="1" applyFont="1" applyFill="1" applyBorder="1"/>
    <xf numFmtId="0" fontId="0" fillId="0" borderId="48" xfId="0" applyFill="1" applyBorder="1"/>
    <xf numFmtId="0" fontId="0" fillId="7" borderId="48" xfId="0" applyFill="1" applyBorder="1"/>
    <xf numFmtId="2" fontId="5" fillId="0" borderId="48" xfId="0" applyNumberFormat="1" applyFont="1" applyBorder="1"/>
    <xf numFmtId="2" fontId="5" fillId="0" borderId="50" xfId="0" applyNumberFormat="1" applyFont="1" applyFill="1" applyBorder="1"/>
    <xf numFmtId="164" fontId="0" fillId="2" borderId="51" xfId="1" applyNumberFormat="1" applyFont="1" applyFill="1" applyBorder="1"/>
    <xf numFmtId="164" fontId="0" fillId="2" borderId="52" xfId="1" applyNumberFormat="1" applyFont="1" applyFill="1" applyBorder="1"/>
    <xf numFmtId="44" fontId="0" fillId="0" borderId="46" xfId="2" applyFont="1" applyBorder="1"/>
    <xf numFmtId="44" fontId="0" fillId="0" borderId="48" xfId="2" applyFont="1" applyBorder="1"/>
    <xf numFmtId="44" fontId="0" fillId="0" borderId="50" xfId="2" applyFont="1" applyBorder="1"/>
    <xf numFmtId="44" fontId="0" fillId="2" borderId="46" xfId="2" applyFont="1" applyFill="1" applyBorder="1"/>
    <xf numFmtId="44" fontId="0" fillId="2" borderId="48" xfId="2" applyFont="1" applyFill="1" applyBorder="1"/>
    <xf numFmtId="44" fontId="0" fillId="2" borderId="50" xfId="2" applyFont="1" applyFill="1" applyBorder="1"/>
    <xf numFmtId="164" fontId="0" fillId="2" borderId="53" xfId="1" applyNumberFormat="1" applyFont="1" applyFill="1" applyBorder="1"/>
    <xf numFmtId="0" fontId="0" fillId="7" borderId="0" xfId="0" applyFill="1"/>
    <xf numFmtId="0" fontId="0" fillId="0" borderId="46" xfId="0" applyBorder="1"/>
    <xf numFmtId="0" fontId="0" fillId="0" borderId="48" xfId="0" applyBorder="1"/>
    <xf numFmtId="0" fontId="0" fillId="0" borderId="50" xfId="0" applyBorder="1"/>
    <xf numFmtId="0" fontId="0" fillId="9" borderId="36" xfId="0" applyFill="1" applyBorder="1"/>
    <xf numFmtId="0" fontId="0" fillId="9" borderId="35" xfId="0" applyFill="1" applyBorder="1"/>
    <xf numFmtId="0" fontId="0" fillId="0" borderId="54" xfId="0" applyBorder="1"/>
    <xf numFmtId="0" fontId="0" fillId="0" borderId="52" xfId="0" applyBorder="1"/>
    <xf numFmtId="0" fontId="0" fillId="0" borderId="53" xfId="0" applyBorder="1"/>
    <xf numFmtId="0" fontId="0" fillId="9" borderId="5" xfId="0" applyFill="1" applyBorder="1"/>
    <xf numFmtId="0" fontId="0" fillId="0" borderId="22" xfId="0" applyBorder="1" applyAlignment="1">
      <alignment vertical="top" wrapText="1"/>
    </xf>
    <xf numFmtId="0" fontId="0" fillId="0" borderId="21" xfId="0" applyBorder="1" applyAlignment="1">
      <alignment vertical="top" wrapText="1"/>
    </xf>
    <xf numFmtId="0" fontId="0" fillId="0" borderId="5" xfId="0" applyBorder="1" applyAlignment="1">
      <alignment vertical="top" wrapText="1"/>
    </xf>
    <xf numFmtId="0" fontId="0" fillId="0" borderId="36" xfId="0" applyBorder="1" applyAlignment="1">
      <alignment vertical="top" wrapText="1"/>
    </xf>
    <xf numFmtId="0" fontId="2" fillId="0" borderId="40" xfId="0" applyFont="1" applyBorder="1" applyAlignment="1">
      <alignment horizontal="center" vertical="top"/>
    </xf>
    <xf numFmtId="0" fontId="2" fillId="0" borderId="35" xfId="0" applyFont="1" applyBorder="1" applyAlignment="1">
      <alignment horizontal="center" vertical="top"/>
    </xf>
    <xf numFmtId="0" fontId="0" fillId="0" borderId="22" xfId="0" applyFill="1" applyBorder="1" applyAlignment="1">
      <alignment vertical="top" wrapText="1"/>
    </xf>
    <xf numFmtId="0" fontId="0" fillId="0" borderId="21" xfId="0" applyFill="1" applyBorder="1" applyAlignment="1">
      <alignment vertical="top" wrapText="1"/>
    </xf>
    <xf numFmtId="0" fontId="0" fillId="0" borderId="5" xfId="0" applyFill="1" applyBorder="1" applyAlignment="1">
      <alignment vertical="top" wrapText="1"/>
    </xf>
    <xf numFmtId="0" fontId="0" fillId="0" borderId="36" xfId="0" applyFill="1" applyBorder="1" applyAlignment="1">
      <alignment vertical="top" wrapText="1"/>
    </xf>
    <xf numFmtId="0" fontId="2" fillId="0" borderId="37" xfId="0" applyFont="1" applyBorder="1" applyAlignment="1">
      <alignment horizontal="center" vertical="top"/>
    </xf>
    <xf numFmtId="0" fontId="0" fillId="0" borderId="0" xfId="0" applyBorder="1" applyAlignment="1">
      <alignment vertical="top" wrapText="1"/>
    </xf>
    <xf numFmtId="0" fontId="0" fillId="0" borderId="41" xfId="0" applyBorder="1" applyAlignment="1">
      <alignment vertical="top" wrapText="1"/>
    </xf>
    <xf numFmtId="0" fontId="0" fillId="0" borderId="17" xfId="0" applyBorder="1" applyAlignment="1">
      <alignment vertical="top" wrapText="1"/>
    </xf>
    <xf numFmtId="0" fontId="0" fillId="0" borderId="7" xfId="0" applyBorder="1" applyAlignment="1">
      <alignment vertical="top" wrapText="1"/>
    </xf>
    <xf numFmtId="0" fontId="0" fillId="8" borderId="35" xfId="0" applyFill="1" applyBorder="1" applyAlignment="1">
      <alignment horizontal="center" vertical="center" wrapText="1"/>
    </xf>
    <xf numFmtId="0" fontId="0" fillId="8" borderId="5" xfId="0" applyFill="1" applyBorder="1" applyAlignment="1">
      <alignment horizontal="center" vertical="center" wrapText="1"/>
    </xf>
    <xf numFmtId="0" fontId="0" fillId="8" borderId="36" xfId="0" applyFill="1" applyBorder="1" applyAlignment="1">
      <alignment horizontal="center" vertical="center" wrapText="1"/>
    </xf>
    <xf numFmtId="0" fontId="0" fillId="7" borderId="35"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6" xfId="0" applyFill="1" applyBorder="1" applyAlignment="1">
      <alignment horizontal="center" vertical="center" wrapText="1"/>
    </xf>
    <xf numFmtId="0" fontId="9" fillId="0" borderId="22" xfId="0" applyFont="1" applyBorder="1" applyAlignment="1">
      <alignment vertical="top" wrapText="1"/>
    </xf>
    <xf numFmtId="0" fontId="0" fillId="0" borderId="22" xfId="0" applyFill="1" applyBorder="1" applyAlignment="1">
      <alignment vertical="center" wrapText="1"/>
    </xf>
    <xf numFmtId="0" fontId="0" fillId="0" borderId="21" xfId="0" applyFill="1" applyBorder="1" applyAlignment="1">
      <alignment vertical="center" wrapText="1"/>
    </xf>
    <xf numFmtId="0" fontId="0" fillId="0" borderId="5" xfId="0" applyFill="1" applyBorder="1" applyAlignment="1">
      <alignment vertical="center" wrapText="1"/>
    </xf>
    <xf numFmtId="0" fontId="0" fillId="0" borderId="36" xfId="0" applyFill="1" applyBorder="1" applyAlignment="1">
      <alignment vertical="center" wrapText="1"/>
    </xf>
    <xf numFmtId="0" fontId="2" fillId="0" borderId="22" xfId="0" applyFont="1" applyBorder="1" applyAlignment="1">
      <alignment wrapText="1"/>
    </xf>
    <xf numFmtId="0" fontId="2" fillId="0" borderId="21" xfId="0" applyFont="1" applyBorder="1" applyAlignment="1">
      <alignment wrapText="1"/>
    </xf>
    <xf numFmtId="0" fontId="2" fillId="0" borderId="5" xfId="0" applyFont="1" applyBorder="1" applyAlignment="1">
      <alignment wrapText="1"/>
    </xf>
    <xf numFmtId="0" fontId="2" fillId="0" borderId="36" xfId="0" applyFont="1" applyBorder="1" applyAlignment="1">
      <alignment wrapText="1"/>
    </xf>
    <xf numFmtId="0" fontId="2" fillId="0" borderId="0" xfId="0" applyFont="1" applyAlignment="1">
      <alignment horizontal="center" vertical="center" wrapText="1"/>
    </xf>
    <xf numFmtId="0" fontId="0" fillId="0" borderId="5" xfId="0" applyBorder="1" applyAlignment="1">
      <alignment horizontal="right"/>
    </xf>
    <xf numFmtId="0" fontId="0" fillId="0" borderId="5" xfId="0" applyFill="1" applyBorder="1" applyAlignment="1">
      <alignment horizontal="right"/>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right"/>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25" xfId="0" applyFill="1" applyBorder="1" applyAlignment="1">
      <alignment horizontal="center" vertical="center" wrapText="1"/>
    </xf>
    <xf numFmtId="0" fontId="0" fillId="0" borderId="0" xfId="0" applyBorder="1" applyAlignment="1">
      <alignment horizontal="right"/>
    </xf>
    <xf numFmtId="0" fontId="0" fillId="0" borderId="0" xfId="0" applyFill="1" applyBorder="1" applyAlignment="1">
      <alignment horizontal="right"/>
    </xf>
    <xf numFmtId="0" fontId="2" fillId="6" borderId="3" xfId="0" applyFont="1" applyFill="1" applyBorder="1" applyAlignment="1">
      <alignment horizontal="center"/>
    </xf>
    <xf numFmtId="0" fontId="2" fillId="6" borderId="4" xfId="0" applyFont="1"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2" fillId="0" borderId="5" xfId="0" applyFont="1" applyBorder="1" applyAlignment="1">
      <alignment horizontal="center" vertical="top"/>
    </xf>
    <xf numFmtId="0" fontId="4" fillId="0" borderId="0" xfId="0" applyFont="1" applyAlignment="1" applyProtection="1">
      <alignment horizontal="center" vertical="top"/>
      <protection locked="0"/>
    </xf>
    <xf numFmtId="44" fontId="0" fillId="0" borderId="8" xfId="2" applyFont="1" applyBorder="1" applyAlignment="1">
      <alignment horizontal="center" vertical="center" wrapText="1"/>
    </xf>
    <xf numFmtId="44" fontId="0" fillId="0" borderId="25" xfId="2" applyFont="1" applyBorder="1" applyAlignment="1">
      <alignment horizontal="center" vertical="center" wrapText="1"/>
    </xf>
    <xf numFmtId="44" fontId="0" fillId="6" borderId="8" xfId="2" applyFont="1" applyFill="1" applyBorder="1" applyAlignment="1">
      <alignment horizontal="center" vertical="center" wrapText="1"/>
    </xf>
    <xf numFmtId="44" fontId="0" fillId="6" borderId="25" xfId="2" applyFont="1" applyFill="1" applyBorder="1" applyAlignment="1">
      <alignment horizontal="center" vertical="center" wrapText="1"/>
    </xf>
    <xf numFmtId="164" fontId="0" fillId="6" borderId="8" xfId="1" applyNumberFormat="1" applyFont="1" applyFill="1" applyBorder="1" applyAlignment="1">
      <alignment horizontal="center" vertical="center" wrapText="1"/>
    </xf>
    <xf numFmtId="164" fontId="0" fillId="6" borderId="25" xfId="1" applyNumberFormat="1" applyFont="1" applyFill="1" applyBorder="1" applyAlignment="1">
      <alignment horizontal="center" vertical="center" wrapText="1"/>
    </xf>
    <xf numFmtId="0" fontId="0" fillId="0" borderId="17" xfId="0"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34"/>
  <sheetViews>
    <sheetView topLeftCell="A21" workbookViewId="0">
      <selection activeCell="O34" sqref="O34"/>
    </sheetView>
  </sheetViews>
  <sheetFormatPr defaultRowHeight="15" x14ac:dyDescent="0.25"/>
  <cols>
    <col min="1" max="1" width="5.140625" customWidth="1"/>
    <col min="10" max="10" width="6.28515625" customWidth="1"/>
    <col min="11" max="11" width="5.140625" customWidth="1"/>
    <col min="12" max="12" width="5.7109375" customWidth="1"/>
    <col min="21" max="21" width="7.28515625" customWidth="1"/>
  </cols>
  <sheetData>
    <row r="2" spans="1:30" x14ac:dyDescent="0.25">
      <c r="A2" s="225" t="s">
        <v>41</v>
      </c>
      <c r="B2" s="225"/>
      <c r="C2" s="225"/>
      <c r="D2" s="225"/>
      <c r="E2" s="225"/>
      <c r="F2" s="225"/>
      <c r="G2" s="225"/>
      <c r="H2" s="225"/>
      <c r="I2" s="225"/>
      <c r="J2" s="225"/>
      <c r="K2" s="225"/>
      <c r="L2" s="225"/>
    </row>
    <row r="3" spans="1:30" x14ac:dyDescent="0.25">
      <c r="A3" s="225"/>
      <c r="B3" s="225"/>
      <c r="C3" s="225"/>
      <c r="D3" s="225"/>
      <c r="E3" s="225"/>
      <c r="F3" s="225"/>
      <c r="G3" s="225"/>
      <c r="H3" s="225"/>
      <c r="I3" s="225"/>
      <c r="J3" s="225"/>
      <c r="K3" s="225"/>
      <c r="L3" s="225"/>
    </row>
    <row r="4" spans="1:30" x14ac:dyDescent="0.25">
      <c r="A4" s="225"/>
      <c r="B4" s="225"/>
      <c r="C4" s="225"/>
      <c r="D4" s="225"/>
      <c r="E4" s="225"/>
      <c r="F4" s="225"/>
      <c r="G4" s="225"/>
      <c r="H4" s="225"/>
      <c r="I4" s="225"/>
      <c r="J4" s="225"/>
      <c r="K4" s="225"/>
      <c r="L4" s="225"/>
    </row>
    <row r="5" spans="1:30" ht="15.75" thickBot="1" x14ac:dyDescent="0.3"/>
    <row r="6" spans="1:30" ht="15.75" thickBot="1" x14ac:dyDescent="0.3">
      <c r="A6" s="102" t="s">
        <v>42</v>
      </c>
      <c r="B6" s="103"/>
      <c r="C6" s="103"/>
      <c r="D6" s="103"/>
      <c r="E6" s="103"/>
      <c r="F6" s="103"/>
      <c r="G6" s="103"/>
      <c r="H6" s="103"/>
      <c r="I6" s="104"/>
      <c r="L6" s="105" t="s">
        <v>138</v>
      </c>
      <c r="M6" s="106"/>
      <c r="N6" s="106"/>
      <c r="O6" s="106"/>
      <c r="P6" s="106"/>
      <c r="Q6" s="106"/>
      <c r="R6" s="106"/>
      <c r="S6" s="106"/>
      <c r="T6" s="107"/>
      <c r="V6" s="122" t="s">
        <v>152</v>
      </c>
      <c r="W6" s="123"/>
      <c r="X6" s="123"/>
      <c r="Y6" s="123"/>
      <c r="Z6" s="123"/>
      <c r="AA6" s="123"/>
      <c r="AB6" s="123"/>
      <c r="AC6" s="123"/>
      <c r="AD6" s="124"/>
    </row>
    <row r="7" spans="1:30" x14ac:dyDescent="0.25">
      <c r="A7" s="199">
        <v>1</v>
      </c>
      <c r="B7" s="195" t="s">
        <v>223</v>
      </c>
      <c r="C7" s="195"/>
      <c r="D7" s="195"/>
      <c r="E7" s="195"/>
      <c r="F7" s="195"/>
      <c r="G7" s="195"/>
      <c r="H7" s="195"/>
      <c r="I7" s="196"/>
      <c r="L7" s="199">
        <v>1</v>
      </c>
      <c r="M7" s="195" t="s">
        <v>164</v>
      </c>
      <c r="N7" s="195"/>
      <c r="O7" s="195"/>
      <c r="P7" s="195"/>
      <c r="Q7" s="195"/>
      <c r="R7" s="195"/>
      <c r="S7" s="195"/>
      <c r="T7" s="196"/>
      <c r="V7" s="199">
        <v>1</v>
      </c>
      <c r="W7" s="195" t="s">
        <v>153</v>
      </c>
      <c r="X7" s="195"/>
      <c r="Y7" s="195"/>
      <c r="Z7" s="195"/>
      <c r="AA7" s="195"/>
      <c r="AB7" s="195"/>
      <c r="AC7" s="195"/>
      <c r="AD7" s="196"/>
    </row>
    <row r="8" spans="1:30" ht="39" customHeight="1" thickBot="1" x14ac:dyDescent="0.3">
      <c r="A8" s="200"/>
      <c r="B8" s="197"/>
      <c r="C8" s="197"/>
      <c r="D8" s="197"/>
      <c r="E8" s="197"/>
      <c r="F8" s="197"/>
      <c r="G8" s="197"/>
      <c r="H8" s="197"/>
      <c r="I8" s="198"/>
      <c r="L8" s="200"/>
      <c r="M8" s="197"/>
      <c r="N8" s="197"/>
      <c r="O8" s="197"/>
      <c r="P8" s="197"/>
      <c r="Q8" s="197"/>
      <c r="R8" s="197"/>
      <c r="S8" s="197"/>
      <c r="T8" s="198"/>
      <c r="V8" s="200"/>
      <c r="W8" s="197"/>
      <c r="X8" s="197"/>
      <c r="Y8" s="197"/>
      <c r="Z8" s="197"/>
      <c r="AA8" s="197"/>
      <c r="AB8" s="197"/>
      <c r="AC8" s="197"/>
      <c r="AD8" s="198"/>
    </row>
    <row r="9" spans="1:30" x14ac:dyDescent="0.25">
      <c r="A9" s="199">
        <v>2</v>
      </c>
      <c r="B9" s="195" t="s">
        <v>139</v>
      </c>
      <c r="C9" s="195"/>
      <c r="D9" s="195"/>
      <c r="E9" s="195"/>
      <c r="F9" s="195"/>
      <c r="G9" s="195"/>
      <c r="H9" s="195"/>
      <c r="I9" s="196"/>
      <c r="L9" s="199">
        <v>2</v>
      </c>
      <c r="M9" s="195" t="s">
        <v>165</v>
      </c>
      <c r="N9" s="195"/>
      <c r="O9" s="195"/>
      <c r="P9" s="195"/>
      <c r="Q9" s="195"/>
      <c r="R9" s="195"/>
      <c r="S9" s="195"/>
      <c r="T9" s="196"/>
      <c r="V9" s="121"/>
      <c r="W9" s="119"/>
      <c r="X9" s="119"/>
      <c r="Y9" s="119"/>
      <c r="Z9" s="119"/>
      <c r="AA9" s="119"/>
      <c r="AB9" s="119"/>
      <c r="AC9" s="119"/>
      <c r="AD9" s="119"/>
    </row>
    <row r="10" spans="1:30" ht="21" customHeight="1" thickBot="1" x14ac:dyDescent="0.3">
      <c r="A10" s="200"/>
      <c r="B10" s="197"/>
      <c r="C10" s="197"/>
      <c r="D10" s="197"/>
      <c r="E10" s="197"/>
      <c r="F10" s="197"/>
      <c r="G10" s="197"/>
      <c r="H10" s="197"/>
      <c r="I10" s="198"/>
      <c r="L10" s="200"/>
      <c r="M10" s="197"/>
      <c r="N10" s="197"/>
      <c r="O10" s="197"/>
      <c r="P10" s="197"/>
      <c r="Q10" s="197"/>
      <c r="R10" s="197"/>
      <c r="S10" s="197"/>
      <c r="T10" s="198"/>
      <c r="V10" s="121"/>
      <c r="W10" s="119"/>
      <c r="X10" s="119"/>
      <c r="Y10" s="119"/>
      <c r="Z10" s="119"/>
      <c r="AA10" s="119"/>
      <c r="AB10" s="119"/>
      <c r="AC10" s="119"/>
      <c r="AD10" s="119"/>
    </row>
    <row r="11" spans="1:30" x14ac:dyDescent="0.25">
      <c r="A11" s="199">
        <v>3</v>
      </c>
      <c r="B11" s="195" t="s">
        <v>224</v>
      </c>
      <c r="C11" s="195"/>
      <c r="D11" s="195"/>
      <c r="E11" s="195"/>
      <c r="F11" s="195"/>
      <c r="G11" s="195"/>
      <c r="H11" s="195"/>
      <c r="I11" s="196"/>
      <c r="L11" s="199">
        <v>3</v>
      </c>
      <c r="M11" s="195" t="s">
        <v>226</v>
      </c>
      <c r="N11" s="195"/>
      <c r="O11" s="195"/>
      <c r="P11" s="195"/>
      <c r="Q11" s="195"/>
      <c r="R11" s="195"/>
      <c r="S11" s="195"/>
      <c r="T11" s="196"/>
      <c r="V11" s="121"/>
      <c r="W11" s="119"/>
      <c r="X11" s="119"/>
      <c r="Y11" s="119"/>
      <c r="Z11" s="119"/>
      <c r="AA11" s="119"/>
      <c r="AB11" s="119"/>
      <c r="AC11" s="119"/>
      <c r="AD11" s="119"/>
    </row>
    <row r="12" spans="1:30" ht="25.5" customHeight="1" thickBot="1" x14ac:dyDescent="0.3">
      <c r="A12" s="200"/>
      <c r="B12" s="197"/>
      <c r="C12" s="197"/>
      <c r="D12" s="197"/>
      <c r="E12" s="197"/>
      <c r="F12" s="197"/>
      <c r="G12" s="197"/>
      <c r="H12" s="197"/>
      <c r="I12" s="198"/>
      <c r="L12" s="200"/>
      <c r="M12" s="197"/>
      <c r="N12" s="197"/>
      <c r="O12" s="197"/>
      <c r="P12" s="197"/>
      <c r="Q12" s="197"/>
      <c r="R12" s="197"/>
      <c r="S12" s="197"/>
      <c r="T12" s="198"/>
      <c r="V12" s="121"/>
      <c r="W12" s="119"/>
      <c r="X12" s="119"/>
      <c r="Y12" s="119"/>
      <c r="Z12" s="119"/>
      <c r="AA12" s="119"/>
      <c r="AB12" s="119"/>
      <c r="AC12" s="119"/>
      <c r="AD12" s="119"/>
    </row>
    <row r="13" spans="1:30" x14ac:dyDescent="0.25">
      <c r="A13" s="199">
        <v>4</v>
      </c>
      <c r="B13" s="201" t="s">
        <v>140</v>
      </c>
      <c r="C13" s="201"/>
      <c r="D13" s="201"/>
      <c r="E13" s="201"/>
      <c r="F13" s="201"/>
      <c r="G13" s="201"/>
      <c r="H13" s="201"/>
      <c r="I13" s="202"/>
      <c r="L13" s="199"/>
      <c r="M13" s="201"/>
      <c r="N13" s="201"/>
      <c r="O13" s="201"/>
      <c r="P13" s="201"/>
      <c r="Q13" s="201"/>
      <c r="R13" s="201"/>
      <c r="S13" s="201"/>
      <c r="T13" s="202"/>
      <c r="V13" s="121"/>
      <c r="W13" s="120"/>
      <c r="X13" s="120"/>
      <c r="Y13" s="120"/>
      <c r="Z13" s="120"/>
      <c r="AA13" s="120"/>
      <c r="AB13" s="120"/>
      <c r="AC13" s="120"/>
      <c r="AD13" s="120"/>
    </row>
    <row r="14" spans="1:30" ht="22.5" customHeight="1" thickBot="1" x14ac:dyDescent="0.3">
      <c r="A14" s="200"/>
      <c r="B14" s="203"/>
      <c r="C14" s="203"/>
      <c r="D14" s="203"/>
      <c r="E14" s="203"/>
      <c r="F14" s="203"/>
      <c r="G14" s="203"/>
      <c r="H14" s="203"/>
      <c r="I14" s="204"/>
      <c r="L14" s="200"/>
      <c r="M14" s="203"/>
      <c r="N14" s="203"/>
      <c r="O14" s="203"/>
      <c r="P14" s="203"/>
      <c r="Q14" s="203"/>
      <c r="R14" s="203"/>
      <c r="S14" s="203"/>
      <c r="T14" s="204"/>
      <c r="V14" s="121"/>
      <c r="W14" s="120"/>
      <c r="X14" s="120"/>
      <c r="Y14" s="120"/>
      <c r="Z14" s="120"/>
      <c r="AA14" s="120"/>
      <c r="AB14" s="120"/>
      <c r="AC14" s="120"/>
      <c r="AD14" s="120"/>
    </row>
    <row r="15" spans="1:30" x14ac:dyDescent="0.25">
      <c r="A15" s="199">
        <v>5</v>
      </c>
      <c r="B15" s="195" t="s">
        <v>225</v>
      </c>
      <c r="C15" s="195"/>
      <c r="D15" s="195"/>
      <c r="E15" s="195"/>
      <c r="F15" s="195"/>
      <c r="G15" s="195"/>
      <c r="H15" s="195"/>
      <c r="I15" s="196"/>
    </row>
    <row r="16" spans="1:30" ht="40.5" customHeight="1" thickBot="1" x14ac:dyDescent="0.3">
      <c r="A16" s="205"/>
      <c r="B16" s="206"/>
      <c r="C16" s="206"/>
      <c r="D16" s="206"/>
      <c r="E16" s="206"/>
      <c r="F16" s="206"/>
      <c r="G16" s="206"/>
      <c r="H16" s="206"/>
      <c r="I16" s="207"/>
    </row>
    <row r="17" spans="1:29" ht="15.75" thickBot="1" x14ac:dyDescent="0.3">
      <c r="A17" s="199">
        <v>6</v>
      </c>
      <c r="B17" s="195" t="s">
        <v>141</v>
      </c>
      <c r="C17" s="195"/>
      <c r="D17" s="195"/>
      <c r="E17" s="195"/>
      <c r="F17" s="195"/>
      <c r="G17" s="195"/>
      <c r="H17" s="195"/>
      <c r="I17" s="196"/>
      <c r="L17" s="125" t="s">
        <v>145</v>
      </c>
      <c r="M17" s="126"/>
      <c r="N17" s="126"/>
      <c r="O17" s="126"/>
      <c r="P17" s="126"/>
      <c r="Q17" s="126"/>
      <c r="R17" s="126"/>
      <c r="S17" s="126"/>
      <c r="T17" s="127"/>
      <c r="U17" s="125" t="s">
        <v>145</v>
      </c>
      <c r="V17" s="126"/>
      <c r="W17" s="126"/>
      <c r="X17" s="126"/>
      <c r="Y17" s="126"/>
      <c r="Z17" s="126"/>
      <c r="AA17" s="126"/>
      <c r="AB17" s="126"/>
      <c r="AC17" s="127"/>
    </row>
    <row r="18" spans="1:29" ht="35.25" customHeight="1" thickBot="1" x14ac:dyDescent="0.3">
      <c r="A18" s="200"/>
      <c r="B18" s="197"/>
      <c r="C18" s="197"/>
      <c r="D18" s="197"/>
      <c r="E18" s="197"/>
      <c r="F18" s="197"/>
      <c r="G18" s="197"/>
      <c r="H18" s="197"/>
      <c r="I18" s="198"/>
      <c r="L18" s="128">
        <v>1</v>
      </c>
      <c r="M18" s="208" t="s">
        <v>156</v>
      </c>
      <c r="N18" s="208"/>
      <c r="O18" s="208"/>
      <c r="P18" s="208"/>
      <c r="Q18" s="208"/>
      <c r="R18" s="208"/>
      <c r="S18" s="208"/>
      <c r="T18" s="208"/>
      <c r="U18" s="208"/>
      <c r="V18" s="208"/>
      <c r="W18" s="208"/>
      <c r="X18" s="208"/>
      <c r="Y18" s="208"/>
      <c r="Z18" s="208"/>
      <c r="AA18" s="208"/>
      <c r="AB18" s="208"/>
      <c r="AC18" s="209"/>
    </row>
    <row r="19" spans="1:29" ht="15.75" customHeight="1" thickBot="1" x14ac:dyDescent="0.3">
      <c r="A19" s="199">
        <v>7</v>
      </c>
      <c r="B19" s="221" t="s">
        <v>154</v>
      </c>
      <c r="C19" s="221"/>
      <c r="D19" s="221"/>
      <c r="E19" s="221"/>
      <c r="F19" s="221"/>
      <c r="G19" s="221"/>
      <c r="H19" s="221"/>
      <c r="I19" s="222"/>
      <c r="L19" s="213" t="s">
        <v>149</v>
      </c>
      <c r="M19" s="214"/>
      <c r="N19" s="214"/>
      <c r="O19" s="214"/>
      <c r="P19" s="214"/>
      <c r="Q19" s="214"/>
      <c r="R19" s="214"/>
      <c r="S19" s="214"/>
      <c r="T19" s="215"/>
      <c r="U19" s="210" t="s">
        <v>150</v>
      </c>
      <c r="V19" s="211"/>
      <c r="W19" s="211"/>
      <c r="X19" s="211"/>
      <c r="Y19" s="211"/>
      <c r="Z19" s="211"/>
      <c r="AA19" s="211"/>
      <c r="AB19" s="211"/>
      <c r="AC19" s="212"/>
    </row>
    <row r="20" spans="1:29" ht="15.75" thickBot="1" x14ac:dyDescent="0.3">
      <c r="A20" s="200"/>
      <c r="B20" s="223"/>
      <c r="C20" s="223"/>
      <c r="D20" s="223"/>
      <c r="E20" s="223"/>
      <c r="F20" s="223"/>
      <c r="G20" s="223"/>
      <c r="H20" s="223"/>
      <c r="I20" s="224"/>
      <c r="L20" s="199">
        <v>2</v>
      </c>
      <c r="M20" s="195" t="s">
        <v>157</v>
      </c>
      <c r="N20" s="195"/>
      <c r="O20" s="195"/>
      <c r="P20" s="195"/>
      <c r="Q20" s="195"/>
      <c r="R20" s="195"/>
      <c r="S20" s="195"/>
      <c r="T20" s="196"/>
      <c r="U20" s="199">
        <v>2</v>
      </c>
      <c r="V20" s="216" t="s">
        <v>158</v>
      </c>
      <c r="W20" s="195"/>
      <c r="X20" s="195"/>
      <c r="Y20" s="195"/>
      <c r="Z20" s="195"/>
      <c r="AA20" s="195"/>
      <c r="AB20" s="195"/>
      <c r="AC20" s="196"/>
    </row>
    <row r="21" spans="1:29" ht="15.75" thickBot="1" x14ac:dyDescent="0.3">
      <c r="L21" s="205"/>
      <c r="M21" s="206"/>
      <c r="N21" s="206"/>
      <c r="O21" s="206"/>
      <c r="P21" s="206"/>
      <c r="Q21" s="206"/>
      <c r="R21" s="206"/>
      <c r="S21" s="206"/>
      <c r="T21" s="207"/>
      <c r="U21" s="205"/>
      <c r="V21" s="206"/>
      <c r="W21" s="206"/>
      <c r="X21" s="206"/>
      <c r="Y21" s="206"/>
      <c r="Z21" s="206"/>
      <c r="AA21" s="206"/>
      <c r="AB21" s="206"/>
      <c r="AC21" s="207"/>
    </row>
    <row r="22" spans="1:29" ht="15.75" thickBot="1" x14ac:dyDescent="0.3">
      <c r="A22" s="112" t="s">
        <v>142</v>
      </c>
      <c r="B22" s="113"/>
      <c r="C22" s="113"/>
      <c r="D22" s="113"/>
      <c r="E22" s="113"/>
      <c r="F22" s="113"/>
      <c r="G22" s="113"/>
      <c r="H22" s="113"/>
      <c r="I22" s="114"/>
      <c r="L22" s="205"/>
      <c r="M22" s="206"/>
      <c r="N22" s="206"/>
      <c r="O22" s="206"/>
      <c r="P22" s="206"/>
      <c r="Q22" s="206"/>
      <c r="R22" s="206"/>
      <c r="S22" s="206"/>
      <c r="T22" s="207"/>
      <c r="U22" s="205"/>
      <c r="V22" s="206"/>
      <c r="W22" s="206"/>
      <c r="X22" s="206"/>
      <c r="Y22" s="206"/>
      <c r="Z22" s="206"/>
      <c r="AA22" s="206"/>
      <c r="AB22" s="206"/>
      <c r="AC22" s="207"/>
    </row>
    <row r="23" spans="1:29" ht="49.5" customHeight="1" thickBot="1" x14ac:dyDescent="0.3">
      <c r="A23" s="199">
        <v>1</v>
      </c>
      <c r="B23" s="195" t="s">
        <v>159</v>
      </c>
      <c r="C23" s="195"/>
      <c r="D23" s="195"/>
      <c r="E23" s="195"/>
      <c r="F23" s="195"/>
      <c r="G23" s="195"/>
      <c r="H23" s="195"/>
      <c r="I23" s="196"/>
      <c r="L23" s="200"/>
      <c r="M23" s="197"/>
      <c r="N23" s="197"/>
      <c r="O23" s="197"/>
      <c r="P23" s="197"/>
      <c r="Q23" s="197"/>
      <c r="R23" s="197"/>
      <c r="S23" s="197"/>
      <c r="T23" s="198"/>
      <c r="U23" s="200"/>
      <c r="V23" s="197"/>
      <c r="W23" s="197"/>
      <c r="X23" s="197"/>
      <c r="Y23" s="197"/>
      <c r="Z23" s="197"/>
      <c r="AA23" s="197"/>
      <c r="AB23" s="197"/>
      <c r="AC23" s="198"/>
    </row>
    <row r="24" spans="1:29" ht="15.75" thickBot="1" x14ac:dyDescent="0.3">
      <c r="A24" s="200"/>
      <c r="B24" s="197"/>
      <c r="C24" s="197"/>
      <c r="D24" s="197"/>
      <c r="E24" s="197"/>
      <c r="F24" s="197"/>
      <c r="G24" s="197"/>
      <c r="H24" s="197"/>
      <c r="I24" s="198"/>
      <c r="L24" s="199">
        <v>3</v>
      </c>
      <c r="M24" s="201" t="s">
        <v>151</v>
      </c>
      <c r="N24" s="201"/>
      <c r="O24" s="201"/>
      <c r="P24" s="201"/>
      <c r="Q24" s="201"/>
      <c r="R24" s="201"/>
      <c r="S24" s="201"/>
      <c r="T24" s="202"/>
      <c r="U24" s="199">
        <v>3</v>
      </c>
      <c r="V24" s="201" t="s">
        <v>160</v>
      </c>
      <c r="W24" s="201"/>
      <c r="X24" s="201"/>
      <c r="Y24" s="201"/>
      <c r="Z24" s="201"/>
      <c r="AA24" s="201"/>
      <c r="AB24" s="201"/>
      <c r="AC24" s="202"/>
    </row>
    <row r="25" spans="1:29" ht="51" customHeight="1" thickBot="1" x14ac:dyDescent="0.3">
      <c r="A25" s="199">
        <v>2</v>
      </c>
      <c r="B25" s="195" t="s">
        <v>143</v>
      </c>
      <c r="C25" s="195"/>
      <c r="D25" s="195"/>
      <c r="E25" s="195"/>
      <c r="F25" s="195"/>
      <c r="G25" s="195"/>
      <c r="H25" s="195"/>
      <c r="I25" s="196"/>
      <c r="L25" s="200"/>
      <c r="M25" s="203"/>
      <c r="N25" s="203"/>
      <c r="O25" s="203"/>
      <c r="P25" s="203"/>
      <c r="Q25" s="203"/>
      <c r="R25" s="203"/>
      <c r="S25" s="203"/>
      <c r="T25" s="204"/>
      <c r="U25" s="200"/>
      <c r="V25" s="203"/>
      <c r="W25" s="203"/>
      <c r="X25" s="203"/>
      <c r="Y25" s="203"/>
      <c r="Z25" s="203"/>
      <c r="AA25" s="203"/>
      <c r="AB25" s="203"/>
      <c r="AC25" s="204"/>
    </row>
    <row r="26" spans="1:29" ht="15.75" thickBot="1" x14ac:dyDescent="0.3">
      <c r="A26" s="200"/>
      <c r="B26" s="197"/>
      <c r="C26" s="197"/>
      <c r="D26" s="197"/>
      <c r="E26" s="197"/>
      <c r="F26" s="197"/>
      <c r="G26" s="197"/>
      <c r="H26" s="197"/>
      <c r="I26" s="198"/>
      <c r="L26" s="199">
        <v>4</v>
      </c>
      <c r="M26" s="195" t="s">
        <v>161</v>
      </c>
      <c r="N26" s="195"/>
      <c r="O26" s="195"/>
      <c r="P26" s="195"/>
      <c r="Q26" s="195"/>
      <c r="R26" s="195"/>
      <c r="S26" s="195"/>
      <c r="T26" s="196"/>
      <c r="U26" s="199">
        <v>4</v>
      </c>
      <c r="V26" s="195" t="s">
        <v>162</v>
      </c>
      <c r="W26" s="195"/>
      <c r="X26" s="195"/>
      <c r="Y26" s="195"/>
      <c r="Z26" s="195"/>
      <c r="AA26" s="195"/>
      <c r="AB26" s="195"/>
      <c r="AC26" s="196"/>
    </row>
    <row r="27" spans="1:29" ht="36" customHeight="1" thickBot="1" x14ac:dyDescent="0.3">
      <c r="A27" s="199">
        <v>3</v>
      </c>
      <c r="B27" s="195" t="s">
        <v>144</v>
      </c>
      <c r="C27" s="195"/>
      <c r="D27" s="195"/>
      <c r="E27" s="195"/>
      <c r="F27" s="195"/>
      <c r="G27" s="195"/>
      <c r="H27" s="195"/>
      <c r="I27" s="196"/>
      <c r="L27" s="205"/>
      <c r="M27" s="206"/>
      <c r="N27" s="206"/>
      <c r="O27" s="206"/>
      <c r="P27" s="206"/>
      <c r="Q27" s="206"/>
      <c r="R27" s="206"/>
      <c r="S27" s="206"/>
      <c r="T27" s="207"/>
      <c r="U27" s="205"/>
      <c r="V27" s="206"/>
      <c r="W27" s="206"/>
      <c r="X27" s="206"/>
      <c r="Y27" s="206"/>
      <c r="Z27" s="206"/>
      <c r="AA27" s="206"/>
      <c r="AB27" s="206"/>
      <c r="AC27" s="207"/>
    </row>
    <row r="28" spans="1:29" ht="15.75" thickBot="1" x14ac:dyDescent="0.3">
      <c r="A28" s="200"/>
      <c r="B28" s="197"/>
      <c r="C28" s="197"/>
      <c r="D28" s="197"/>
      <c r="E28" s="197"/>
      <c r="F28" s="197"/>
      <c r="G28" s="197"/>
      <c r="H28" s="197"/>
      <c r="I28" s="198"/>
      <c r="L28" s="199">
        <v>5</v>
      </c>
      <c r="M28" s="195" t="s">
        <v>231</v>
      </c>
      <c r="N28" s="195"/>
      <c r="O28" s="195"/>
      <c r="P28" s="195"/>
      <c r="Q28" s="195"/>
      <c r="R28" s="195"/>
      <c r="S28" s="195"/>
      <c r="T28" s="196"/>
      <c r="U28" s="199">
        <v>5</v>
      </c>
      <c r="V28" s="195" t="s">
        <v>163</v>
      </c>
      <c r="W28" s="195"/>
      <c r="X28" s="195"/>
      <c r="Y28" s="195"/>
      <c r="Z28" s="195"/>
      <c r="AA28" s="195"/>
      <c r="AB28" s="195"/>
      <c r="AC28" s="196"/>
    </row>
    <row r="29" spans="1:29" ht="47.25" customHeight="1" thickBot="1" x14ac:dyDescent="0.3">
      <c r="A29" s="199">
        <v>4</v>
      </c>
      <c r="B29" s="217" t="s">
        <v>228</v>
      </c>
      <c r="C29" s="217"/>
      <c r="D29" s="217"/>
      <c r="E29" s="217"/>
      <c r="F29" s="217"/>
      <c r="G29" s="217"/>
      <c r="H29" s="217"/>
      <c r="I29" s="218"/>
      <c r="L29" s="200"/>
      <c r="M29" s="197"/>
      <c r="N29" s="197"/>
      <c r="O29" s="197"/>
      <c r="P29" s="197"/>
      <c r="Q29" s="197"/>
      <c r="R29" s="197"/>
      <c r="S29" s="197"/>
      <c r="T29" s="198"/>
      <c r="U29" s="205"/>
      <c r="V29" s="206"/>
      <c r="W29" s="206"/>
      <c r="X29" s="206"/>
      <c r="Y29" s="206"/>
      <c r="Z29" s="206"/>
      <c r="AA29" s="206"/>
      <c r="AB29" s="206"/>
      <c r="AC29" s="207"/>
    </row>
    <row r="30" spans="1:29" ht="22.5" customHeight="1" thickBot="1" x14ac:dyDescent="0.3">
      <c r="A30" s="200"/>
      <c r="B30" s="219"/>
      <c r="C30" s="219"/>
      <c r="D30" s="219"/>
      <c r="E30" s="219"/>
      <c r="F30" s="219"/>
      <c r="G30" s="219"/>
      <c r="H30" s="219"/>
      <c r="I30" s="220"/>
      <c r="L30" s="199">
        <v>6</v>
      </c>
      <c r="M30" s="195" t="s">
        <v>229</v>
      </c>
      <c r="N30" s="195"/>
      <c r="O30" s="195"/>
      <c r="P30" s="195"/>
      <c r="Q30" s="195"/>
      <c r="R30" s="195"/>
      <c r="S30" s="195"/>
      <c r="T30" s="196"/>
      <c r="U30" s="199">
        <v>6</v>
      </c>
      <c r="V30" s="195" t="s">
        <v>230</v>
      </c>
      <c r="W30" s="195"/>
      <c r="X30" s="195"/>
      <c r="Y30" s="195"/>
      <c r="Z30" s="195"/>
      <c r="AA30" s="195"/>
      <c r="AB30" s="195"/>
      <c r="AC30" s="196"/>
    </row>
    <row r="31" spans="1:29" ht="30.75" customHeight="1" thickBot="1" x14ac:dyDescent="0.3">
      <c r="A31" s="199">
        <v>5</v>
      </c>
      <c r="B31" s="201" t="s">
        <v>227</v>
      </c>
      <c r="C31" s="201"/>
      <c r="D31" s="201"/>
      <c r="E31" s="201"/>
      <c r="F31" s="201"/>
      <c r="G31" s="201"/>
      <c r="H31" s="201"/>
      <c r="I31" s="202"/>
      <c r="L31" s="200"/>
      <c r="M31" s="197"/>
      <c r="N31" s="197"/>
      <c r="O31" s="197"/>
      <c r="P31" s="197"/>
      <c r="Q31" s="197"/>
      <c r="R31" s="197"/>
      <c r="S31" s="197"/>
      <c r="T31" s="198"/>
      <c r="U31" s="200"/>
      <c r="V31" s="197"/>
      <c r="W31" s="197"/>
      <c r="X31" s="197"/>
      <c r="Y31" s="197"/>
      <c r="Z31" s="197"/>
      <c r="AA31" s="197"/>
      <c r="AB31" s="197"/>
      <c r="AC31" s="198"/>
    </row>
    <row r="32" spans="1:29" ht="15.75" thickBot="1" x14ac:dyDescent="0.3">
      <c r="A32" s="200"/>
      <c r="B32" s="203"/>
      <c r="C32" s="203"/>
      <c r="D32" s="203"/>
      <c r="E32" s="203"/>
      <c r="F32" s="203"/>
      <c r="G32" s="203"/>
      <c r="H32" s="203"/>
      <c r="I32" s="204"/>
      <c r="U32" s="199"/>
      <c r="V32" s="195" t="s">
        <v>229</v>
      </c>
      <c r="W32" s="195"/>
      <c r="X32" s="195"/>
      <c r="Y32" s="195"/>
      <c r="Z32" s="195"/>
      <c r="AA32" s="195"/>
      <c r="AB32" s="195"/>
      <c r="AC32" s="196"/>
    </row>
    <row r="33" spans="1:29" ht="15.75" thickBot="1" x14ac:dyDescent="0.3">
      <c r="A33" s="121"/>
      <c r="B33" s="119"/>
      <c r="C33" s="119"/>
      <c r="D33" s="119"/>
      <c r="E33" s="119"/>
      <c r="F33" s="119"/>
      <c r="G33" s="119"/>
      <c r="H33" s="119"/>
      <c r="I33" s="119"/>
      <c r="U33" s="200"/>
      <c r="V33" s="197"/>
      <c r="W33" s="197"/>
      <c r="X33" s="197"/>
      <c r="Y33" s="197"/>
      <c r="Z33" s="197"/>
      <c r="AA33" s="197"/>
      <c r="AB33" s="197"/>
      <c r="AC33" s="198"/>
    </row>
    <row r="34" spans="1:29" x14ac:dyDescent="0.25">
      <c r="A34" s="121"/>
      <c r="B34" s="119"/>
      <c r="C34" s="119"/>
      <c r="D34" s="119"/>
      <c r="E34" s="119"/>
      <c r="F34" s="119"/>
      <c r="G34" s="119"/>
      <c r="H34" s="119"/>
      <c r="I34" s="119"/>
    </row>
  </sheetData>
  <mergeCells count="60">
    <mergeCell ref="A2:L4"/>
    <mergeCell ref="B7:I8"/>
    <mergeCell ref="B9:I10"/>
    <mergeCell ref="B11:I12"/>
    <mergeCell ref="B13:I14"/>
    <mergeCell ref="A7:A8"/>
    <mergeCell ref="A9:A10"/>
    <mergeCell ref="A11:A12"/>
    <mergeCell ref="A13:A14"/>
    <mergeCell ref="L7:L8"/>
    <mergeCell ref="M7:T8"/>
    <mergeCell ref="L9:L10"/>
    <mergeCell ref="M9:T10"/>
    <mergeCell ref="L11:L12"/>
    <mergeCell ref="M11:T12"/>
    <mergeCell ref="M13:T14"/>
    <mergeCell ref="A23:A24"/>
    <mergeCell ref="B23:I24"/>
    <mergeCell ref="A15:A16"/>
    <mergeCell ref="A17:A18"/>
    <mergeCell ref="B17:I18"/>
    <mergeCell ref="L13:L14"/>
    <mergeCell ref="B15:I16"/>
    <mergeCell ref="B19:I20"/>
    <mergeCell ref="A19:A20"/>
    <mergeCell ref="A25:A26"/>
    <mergeCell ref="B25:I26"/>
    <mergeCell ref="A27:A28"/>
    <mergeCell ref="B27:I28"/>
    <mergeCell ref="A29:A30"/>
    <mergeCell ref="B29:I30"/>
    <mergeCell ref="U26:U27"/>
    <mergeCell ref="V26:AC27"/>
    <mergeCell ref="U24:U25"/>
    <mergeCell ref="V24:AC25"/>
    <mergeCell ref="M28:T29"/>
    <mergeCell ref="V7:V8"/>
    <mergeCell ref="W7:AD8"/>
    <mergeCell ref="U28:U29"/>
    <mergeCell ref="V28:AC29"/>
    <mergeCell ref="M18:AC18"/>
    <mergeCell ref="U19:AC19"/>
    <mergeCell ref="L19:T19"/>
    <mergeCell ref="M20:T23"/>
    <mergeCell ref="L20:L23"/>
    <mergeCell ref="U20:U23"/>
    <mergeCell ref="V20:AC23"/>
    <mergeCell ref="L24:L25"/>
    <mergeCell ref="M24:T25"/>
    <mergeCell ref="L26:L27"/>
    <mergeCell ref="M26:T27"/>
    <mergeCell ref="L28:L29"/>
    <mergeCell ref="V32:AC33"/>
    <mergeCell ref="A31:A32"/>
    <mergeCell ref="B31:I32"/>
    <mergeCell ref="L30:L31"/>
    <mergeCell ref="M30:T31"/>
    <mergeCell ref="U32:U33"/>
    <mergeCell ref="U30:U31"/>
    <mergeCell ref="V30:AC31"/>
  </mergeCells>
  <pageMargins left="0.7" right="0.7" top="0.75" bottom="0.75" header="0.3" footer="0.3"/>
  <pageSetup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2"/>
  <sheetViews>
    <sheetView zoomScaleNormal="100" workbookViewId="0">
      <pane xSplit="3" ySplit="4" topLeftCell="D56" activePane="bottomRight" state="frozen"/>
      <selection pane="topRight" activeCell="D1" sqref="D1"/>
      <selection pane="bottomLeft" activeCell="A5" sqref="A5"/>
      <selection pane="bottomRight" activeCell="A5" sqref="A5:B77"/>
    </sheetView>
  </sheetViews>
  <sheetFormatPr defaultRowHeight="15" x14ac:dyDescent="0.25"/>
  <cols>
    <col min="1" max="1" width="9.85546875" style="62" customWidth="1"/>
    <col min="2" max="2" width="33.140625" customWidth="1"/>
    <col min="3" max="3" width="11.140625" customWidth="1"/>
    <col min="4" max="4" width="10.7109375" customWidth="1"/>
    <col min="5" max="5" width="8.140625" customWidth="1"/>
    <col min="6" max="6" width="10.5703125" customWidth="1"/>
    <col min="7" max="7" width="8.140625" customWidth="1"/>
    <col min="8" max="8" width="10.42578125" customWidth="1"/>
    <col min="9" max="9" width="8.140625" customWidth="1"/>
    <col min="10" max="10" width="11.42578125" customWidth="1"/>
    <col min="11" max="11" width="9.28515625" customWidth="1"/>
    <col min="12" max="12" width="12.28515625" customWidth="1"/>
    <col min="13" max="13" width="8.140625" customWidth="1"/>
    <col min="14" max="14" width="12.28515625" customWidth="1"/>
    <col min="15" max="15" width="8.140625" customWidth="1"/>
    <col min="16" max="16" width="12.28515625" customWidth="1"/>
    <col min="17" max="17" width="8.140625" customWidth="1"/>
    <col min="18" max="18" width="11.42578125" customWidth="1"/>
    <col min="19" max="19" width="9.28515625" customWidth="1"/>
    <col min="20" max="20" width="12.28515625" customWidth="1"/>
    <col min="21" max="21" width="8.140625" customWidth="1"/>
    <col min="22" max="22" width="12.28515625" customWidth="1"/>
    <col min="23" max="23" width="8.140625" customWidth="1"/>
    <col min="24" max="24" width="12.28515625" customWidth="1"/>
    <col min="25" max="25" width="8.140625" customWidth="1"/>
    <col min="26" max="26" width="11.42578125" customWidth="1"/>
    <col min="27" max="27" width="9.28515625" customWidth="1"/>
    <col min="28" max="28" width="12.28515625" customWidth="1"/>
    <col min="29" max="29" width="8.140625" customWidth="1"/>
    <col min="30" max="30" width="12.28515625" customWidth="1"/>
    <col min="31" max="31" width="8.140625" customWidth="1"/>
    <col min="32" max="32" width="12.28515625" customWidth="1"/>
    <col min="33" max="33" width="8.140625" customWidth="1"/>
    <col min="34" max="34" width="11.42578125" customWidth="1"/>
    <col min="35" max="35" width="9.28515625" customWidth="1"/>
    <col min="36" max="36" width="11.42578125" customWidth="1"/>
    <col min="37" max="37" width="9.28515625" customWidth="1"/>
  </cols>
  <sheetData>
    <row r="1" spans="1:37" x14ac:dyDescent="0.25">
      <c r="A1" s="62" t="s">
        <v>13</v>
      </c>
      <c r="C1" t="s">
        <v>167</v>
      </c>
      <c r="P1" s="185" t="s">
        <v>219</v>
      </c>
      <c r="Q1" s="185"/>
      <c r="R1" s="185"/>
      <c r="S1" s="185"/>
    </row>
    <row r="2" spans="1:37" ht="15.75" thickBot="1" x14ac:dyDescent="0.3">
      <c r="A2" s="226" t="s">
        <v>28</v>
      </c>
      <c r="B2" s="226"/>
      <c r="C2" s="9"/>
      <c r="D2" s="227"/>
      <c r="E2" s="227"/>
      <c r="F2" s="227"/>
      <c r="G2" s="227"/>
      <c r="H2" s="227"/>
    </row>
    <row r="3" spans="1:37" ht="15.75" customHeight="1" thickBot="1" x14ac:dyDescent="0.3">
      <c r="A3" s="228" t="s">
        <v>16</v>
      </c>
      <c r="B3" s="229"/>
      <c r="C3" s="39"/>
      <c r="D3" s="228" t="s">
        <v>2</v>
      </c>
      <c r="E3" s="229"/>
      <c r="F3" s="228" t="s">
        <v>3</v>
      </c>
      <c r="G3" s="229"/>
      <c r="H3" s="228" t="s">
        <v>4</v>
      </c>
      <c r="I3" s="229"/>
      <c r="J3" s="233" t="s">
        <v>20</v>
      </c>
      <c r="K3" s="233" t="s">
        <v>21</v>
      </c>
      <c r="L3" s="228" t="s">
        <v>5</v>
      </c>
      <c r="M3" s="229"/>
      <c r="N3" s="228" t="s">
        <v>6</v>
      </c>
      <c r="O3" s="229"/>
      <c r="P3" s="228" t="s">
        <v>7</v>
      </c>
      <c r="Q3" s="229"/>
      <c r="R3" s="233" t="s">
        <v>22</v>
      </c>
      <c r="S3" s="233" t="s">
        <v>23</v>
      </c>
      <c r="T3" s="228" t="s">
        <v>29</v>
      </c>
      <c r="U3" s="229"/>
      <c r="V3" s="228" t="s">
        <v>8</v>
      </c>
      <c r="W3" s="229"/>
      <c r="X3" s="228" t="s">
        <v>9</v>
      </c>
      <c r="Y3" s="229"/>
      <c r="Z3" s="233" t="s">
        <v>24</v>
      </c>
      <c r="AA3" s="233" t="s">
        <v>25</v>
      </c>
      <c r="AB3" s="228" t="s">
        <v>10</v>
      </c>
      <c r="AC3" s="229"/>
      <c r="AD3" s="228" t="s">
        <v>11</v>
      </c>
      <c r="AE3" s="229"/>
      <c r="AF3" s="228" t="s">
        <v>12</v>
      </c>
      <c r="AG3" s="229"/>
      <c r="AH3" s="233" t="s">
        <v>26</v>
      </c>
      <c r="AI3" s="233" t="s">
        <v>27</v>
      </c>
      <c r="AJ3" s="231" t="s">
        <v>19</v>
      </c>
      <c r="AK3" s="231" t="s">
        <v>137</v>
      </c>
    </row>
    <row r="4" spans="1:37" ht="40.5" customHeight="1" thickBot="1" x14ac:dyDescent="0.3">
      <c r="A4" s="56" t="s">
        <v>0</v>
      </c>
      <c r="B4" s="45" t="s">
        <v>1</v>
      </c>
      <c r="C4" s="46" t="s">
        <v>34</v>
      </c>
      <c r="D4" s="2" t="s">
        <v>14</v>
      </c>
      <c r="E4" s="3" t="s">
        <v>15</v>
      </c>
      <c r="F4" s="2" t="s">
        <v>14</v>
      </c>
      <c r="G4" s="3" t="s">
        <v>15</v>
      </c>
      <c r="H4" s="2" t="s">
        <v>14</v>
      </c>
      <c r="I4" s="3" t="s">
        <v>15</v>
      </c>
      <c r="J4" s="234"/>
      <c r="K4" s="234"/>
      <c r="L4" s="2" t="s">
        <v>14</v>
      </c>
      <c r="M4" s="3" t="s">
        <v>15</v>
      </c>
      <c r="N4" s="2" t="s">
        <v>14</v>
      </c>
      <c r="O4" s="3" t="s">
        <v>15</v>
      </c>
      <c r="P4" s="2" t="s">
        <v>14</v>
      </c>
      <c r="Q4" s="3" t="s">
        <v>15</v>
      </c>
      <c r="R4" s="234"/>
      <c r="S4" s="234"/>
      <c r="T4" s="2" t="s">
        <v>14</v>
      </c>
      <c r="U4" s="3" t="s">
        <v>15</v>
      </c>
      <c r="V4" s="2" t="s">
        <v>14</v>
      </c>
      <c r="W4" s="3" t="s">
        <v>15</v>
      </c>
      <c r="X4" s="2" t="s">
        <v>14</v>
      </c>
      <c r="Y4" s="3" t="s">
        <v>15</v>
      </c>
      <c r="Z4" s="235"/>
      <c r="AA4" s="235"/>
      <c r="AB4" s="2" t="s">
        <v>14</v>
      </c>
      <c r="AC4" s="3" t="s">
        <v>15</v>
      </c>
      <c r="AD4" s="2" t="s">
        <v>14</v>
      </c>
      <c r="AE4" s="3" t="s">
        <v>15</v>
      </c>
      <c r="AF4" s="2" t="s">
        <v>14</v>
      </c>
      <c r="AG4" s="3" t="s">
        <v>15</v>
      </c>
      <c r="AH4" s="235"/>
      <c r="AI4" s="235"/>
      <c r="AJ4" s="232"/>
      <c r="AK4" s="232"/>
    </row>
    <row r="5" spans="1:37" ht="15.75" thickBot="1" x14ac:dyDescent="0.3">
      <c r="A5" s="134" t="s">
        <v>43</v>
      </c>
      <c r="B5" s="91" t="s">
        <v>45</v>
      </c>
      <c r="C5" s="135">
        <v>300.35000000000002</v>
      </c>
      <c r="D5" s="136"/>
      <c r="E5" s="14"/>
      <c r="F5" s="13"/>
      <c r="G5" s="14"/>
      <c r="H5" s="13"/>
      <c r="I5" s="158"/>
      <c r="J5" s="19">
        <f>D5+F5+H5</f>
        <v>0</v>
      </c>
      <c r="K5" s="20"/>
      <c r="L5" s="163"/>
      <c r="M5" s="14"/>
      <c r="N5" s="13"/>
      <c r="O5" s="14"/>
      <c r="P5" s="13"/>
      <c r="Q5" s="158"/>
      <c r="R5" s="19">
        <f>L5+N5+P5</f>
        <v>0</v>
      </c>
      <c r="S5" s="20"/>
      <c r="T5" s="163"/>
      <c r="U5" s="14"/>
      <c r="V5" s="13"/>
      <c r="W5" s="14"/>
      <c r="X5" s="13"/>
      <c r="Y5" s="158"/>
      <c r="Z5" s="19">
        <f>T5+V5+X5</f>
        <v>0</v>
      </c>
      <c r="AA5" s="20"/>
      <c r="AB5" s="163"/>
      <c r="AC5" s="14"/>
      <c r="AD5" s="13"/>
      <c r="AE5" s="14"/>
      <c r="AF5" s="13"/>
      <c r="AG5" s="158"/>
      <c r="AH5" s="19">
        <f>AB5+AD5+AF5</f>
        <v>0</v>
      </c>
      <c r="AI5" s="20"/>
      <c r="AJ5" s="163">
        <f>SUM(D5+F5+H5+L5+N5+P5+T5+V5+X5+AB5+AD5+AF5)</f>
        <v>0</v>
      </c>
      <c r="AK5" s="14"/>
    </row>
    <row r="6" spans="1:37" x14ac:dyDescent="0.25">
      <c r="A6" s="145" t="s">
        <v>173</v>
      </c>
      <c r="B6" s="146" t="s">
        <v>174</v>
      </c>
      <c r="C6" s="147">
        <v>300.35000000000002</v>
      </c>
      <c r="D6" s="142"/>
      <c r="E6" s="143"/>
      <c r="F6" s="144"/>
      <c r="G6" s="143"/>
      <c r="H6" s="144"/>
      <c r="I6" s="159"/>
      <c r="J6" s="21">
        <f>D6+F6+H6</f>
        <v>0</v>
      </c>
      <c r="K6" s="164"/>
      <c r="L6" s="165"/>
      <c r="M6" s="143"/>
      <c r="N6" s="144"/>
      <c r="O6" s="143"/>
      <c r="P6" s="144"/>
      <c r="Q6" s="159"/>
      <c r="R6" s="21">
        <f t="shared" ref="R6:R69" si="0">L6+N6+P6</f>
        <v>0</v>
      </c>
      <c r="S6" s="164"/>
      <c r="T6" s="165"/>
      <c r="U6" s="143"/>
      <c r="V6" s="144"/>
      <c r="W6" s="143"/>
      <c r="X6" s="144"/>
      <c r="Y6" s="159"/>
      <c r="Z6" s="21">
        <f t="shared" ref="Z6:Z69" si="1">T6+V6+X6</f>
        <v>0</v>
      </c>
      <c r="AA6" s="164"/>
      <c r="AB6" s="165"/>
      <c r="AC6" s="143"/>
      <c r="AD6" s="144"/>
      <c r="AE6" s="143"/>
      <c r="AF6" s="144"/>
      <c r="AG6" s="159"/>
      <c r="AH6" s="21">
        <f t="shared" ref="AH6:AH69" si="2">AB6+AD6+AF6</f>
        <v>0</v>
      </c>
      <c r="AI6" s="164"/>
      <c r="AJ6" s="89">
        <f t="shared" ref="AJ6:AJ69" si="3">SUM(D6+F6+H6+L6+N6+P6+T6+V6+X6+AB6+AD6+AF6)</f>
        <v>0</v>
      </c>
      <c r="AK6" s="26"/>
    </row>
    <row r="7" spans="1:37" x14ac:dyDescent="0.25">
      <c r="A7" s="93" t="s">
        <v>44</v>
      </c>
      <c r="B7" s="59" t="s">
        <v>46</v>
      </c>
      <c r="C7" s="131">
        <v>17.86</v>
      </c>
      <c r="D7" s="137"/>
      <c r="E7" s="26"/>
      <c r="F7" s="15"/>
      <c r="G7" s="26"/>
      <c r="H7" s="15"/>
      <c r="I7" s="160"/>
      <c r="J7" s="21">
        <f t="shared" ref="J7:J70" si="4">D7+F7+H7</f>
        <v>0</v>
      </c>
      <c r="K7" s="22"/>
      <c r="L7" s="89"/>
      <c r="M7" s="26"/>
      <c r="N7" s="15"/>
      <c r="O7" s="26"/>
      <c r="P7" s="15"/>
      <c r="Q7" s="160"/>
      <c r="R7" s="21">
        <f t="shared" si="0"/>
        <v>0</v>
      </c>
      <c r="S7" s="22"/>
      <c r="T7" s="89"/>
      <c r="U7" s="26"/>
      <c r="V7" s="15"/>
      <c r="W7" s="26"/>
      <c r="X7" s="15"/>
      <c r="Y7" s="160"/>
      <c r="Z7" s="21">
        <f t="shared" si="1"/>
        <v>0</v>
      </c>
      <c r="AA7" s="22"/>
      <c r="AB7" s="89"/>
      <c r="AC7" s="26"/>
      <c r="AD7" s="15"/>
      <c r="AE7" s="26"/>
      <c r="AF7" s="15"/>
      <c r="AG7" s="160"/>
      <c r="AH7" s="21">
        <f t="shared" si="2"/>
        <v>0</v>
      </c>
      <c r="AI7" s="22"/>
      <c r="AJ7" s="89">
        <f t="shared" si="3"/>
        <v>0</v>
      </c>
      <c r="AK7" s="26"/>
    </row>
    <row r="8" spans="1:37" x14ac:dyDescent="0.25">
      <c r="A8" s="148" t="s">
        <v>176</v>
      </c>
      <c r="B8" s="149" t="s">
        <v>175</v>
      </c>
      <c r="C8" s="150">
        <v>17.86</v>
      </c>
      <c r="D8" s="137"/>
      <c r="E8" s="26"/>
      <c r="F8" s="15"/>
      <c r="G8" s="26"/>
      <c r="H8" s="15"/>
      <c r="I8" s="160"/>
      <c r="J8" s="21">
        <f t="shared" si="4"/>
        <v>0</v>
      </c>
      <c r="K8" s="22"/>
      <c r="L8" s="89"/>
      <c r="M8" s="26"/>
      <c r="N8" s="15"/>
      <c r="O8" s="26"/>
      <c r="P8" s="15"/>
      <c r="Q8" s="160"/>
      <c r="R8" s="21">
        <f t="shared" si="0"/>
        <v>0</v>
      </c>
      <c r="S8" s="22"/>
      <c r="T8" s="89"/>
      <c r="U8" s="26"/>
      <c r="V8" s="15"/>
      <c r="W8" s="26"/>
      <c r="X8" s="15"/>
      <c r="Y8" s="160"/>
      <c r="Z8" s="21">
        <f t="shared" si="1"/>
        <v>0</v>
      </c>
      <c r="AA8" s="22"/>
      <c r="AB8" s="89"/>
      <c r="AC8" s="26"/>
      <c r="AD8" s="15"/>
      <c r="AE8" s="26"/>
      <c r="AF8" s="15"/>
      <c r="AG8" s="160"/>
      <c r="AH8" s="21">
        <f t="shared" si="2"/>
        <v>0</v>
      </c>
      <c r="AI8" s="22"/>
      <c r="AJ8" s="89">
        <f t="shared" si="3"/>
        <v>0</v>
      </c>
      <c r="AK8" s="26"/>
    </row>
    <row r="9" spans="1:37" x14ac:dyDescent="0.25">
      <c r="A9" s="93" t="s">
        <v>47</v>
      </c>
      <c r="B9" s="59" t="s">
        <v>48</v>
      </c>
      <c r="C9" s="131">
        <v>10.36</v>
      </c>
      <c r="D9" s="137"/>
      <c r="E9" s="26"/>
      <c r="F9" s="15"/>
      <c r="G9" s="26"/>
      <c r="H9" s="15"/>
      <c r="I9" s="160"/>
      <c r="J9" s="21">
        <f t="shared" si="4"/>
        <v>0</v>
      </c>
      <c r="K9" s="22"/>
      <c r="L9" s="89"/>
      <c r="M9" s="26"/>
      <c r="N9" s="15"/>
      <c r="O9" s="26"/>
      <c r="P9" s="15"/>
      <c r="Q9" s="160"/>
      <c r="R9" s="21">
        <f t="shared" si="0"/>
        <v>0</v>
      </c>
      <c r="S9" s="22"/>
      <c r="T9" s="89"/>
      <c r="U9" s="26"/>
      <c r="V9" s="15"/>
      <c r="W9" s="26"/>
      <c r="X9" s="15"/>
      <c r="Y9" s="160"/>
      <c r="Z9" s="21">
        <f t="shared" si="1"/>
        <v>0</v>
      </c>
      <c r="AA9" s="22"/>
      <c r="AB9" s="89"/>
      <c r="AC9" s="26"/>
      <c r="AD9" s="15"/>
      <c r="AE9" s="26"/>
      <c r="AF9" s="15"/>
      <c r="AG9" s="160"/>
      <c r="AH9" s="21">
        <f t="shared" si="2"/>
        <v>0</v>
      </c>
      <c r="AI9" s="22"/>
      <c r="AJ9" s="89">
        <f t="shared" si="3"/>
        <v>0</v>
      </c>
      <c r="AK9" s="26"/>
    </row>
    <row r="10" spans="1:37" x14ac:dyDescent="0.25">
      <c r="A10" s="148" t="s">
        <v>177</v>
      </c>
      <c r="B10" s="149" t="s">
        <v>48</v>
      </c>
      <c r="C10" s="150">
        <v>10.36</v>
      </c>
      <c r="D10" s="137"/>
      <c r="E10" s="26"/>
      <c r="F10" s="15"/>
      <c r="G10" s="26"/>
      <c r="H10" s="15"/>
      <c r="I10" s="160"/>
      <c r="J10" s="21">
        <f t="shared" si="4"/>
        <v>0</v>
      </c>
      <c r="K10" s="22"/>
      <c r="L10" s="89"/>
      <c r="M10" s="26"/>
      <c r="N10" s="15"/>
      <c r="O10" s="26"/>
      <c r="P10" s="15"/>
      <c r="Q10" s="160"/>
      <c r="R10" s="21">
        <f t="shared" si="0"/>
        <v>0</v>
      </c>
      <c r="S10" s="22"/>
      <c r="T10" s="89"/>
      <c r="U10" s="26"/>
      <c r="V10" s="15"/>
      <c r="W10" s="26"/>
      <c r="X10" s="15"/>
      <c r="Y10" s="160"/>
      <c r="Z10" s="21">
        <f t="shared" si="1"/>
        <v>0</v>
      </c>
      <c r="AA10" s="22"/>
      <c r="AB10" s="89"/>
      <c r="AC10" s="26"/>
      <c r="AD10" s="15"/>
      <c r="AE10" s="26"/>
      <c r="AF10" s="15"/>
      <c r="AG10" s="160"/>
      <c r="AH10" s="21">
        <f t="shared" si="2"/>
        <v>0</v>
      </c>
      <c r="AI10" s="22"/>
      <c r="AJ10" s="89">
        <f t="shared" si="3"/>
        <v>0</v>
      </c>
      <c r="AK10" s="26"/>
    </row>
    <row r="11" spans="1:37" x14ac:dyDescent="0.25">
      <c r="A11" s="93">
        <v>491611</v>
      </c>
      <c r="B11" s="60" t="s">
        <v>51</v>
      </c>
      <c r="C11" s="131">
        <v>24.14</v>
      </c>
      <c r="D11" s="137"/>
      <c r="E11" s="26"/>
      <c r="F11" s="15"/>
      <c r="G11" s="26"/>
      <c r="H11" s="15"/>
      <c r="I11" s="160"/>
      <c r="J11" s="21">
        <f t="shared" si="4"/>
        <v>0</v>
      </c>
      <c r="K11" s="22"/>
      <c r="L11" s="89"/>
      <c r="M11" s="26"/>
      <c r="N11" s="15"/>
      <c r="O11" s="26"/>
      <c r="P11" s="15"/>
      <c r="Q11" s="160"/>
      <c r="R11" s="21">
        <f t="shared" si="0"/>
        <v>0</v>
      </c>
      <c r="S11" s="22"/>
      <c r="T11" s="89"/>
      <c r="U11" s="26"/>
      <c r="V11" s="15"/>
      <c r="W11" s="26"/>
      <c r="X11" s="15"/>
      <c r="Y11" s="160"/>
      <c r="Z11" s="21">
        <f t="shared" si="1"/>
        <v>0</v>
      </c>
      <c r="AA11" s="22"/>
      <c r="AB11" s="89"/>
      <c r="AC11" s="26"/>
      <c r="AD11" s="15"/>
      <c r="AE11" s="26"/>
      <c r="AF11" s="15"/>
      <c r="AG11" s="160"/>
      <c r="AH11" s="21">
        <f t="shared" si="2"/>
        <v>0</v>
      </c>
      <c r="AI11" s="22"/>
      <c r="AJ11" s="89">
        <f t="shared" si="3"/>
        <v>0</v>
      </c>
      <c r="AK11" s="26"/>
    </row>
    <row r="12" spans="1:37" ht="25.5" x14ac:dyDescent="0.25">
      <c r="A12" s="93" t="s">
        <v>49</v>
      </c>
      <c r="B12" s="60" t="s">
        <v>52</v>
      </c>
      <c r="C12" s="131">
        <v>24.14</v>
      </c>
      <c r="D12" s="137"/>
      <c r="E12" s="26"/>
      <c r="F12" s="15"/>
      <c r="G12" s="26"/>
      <c r="H12" s="15"/>
      <c r="I12" s="160"/>
      <c r="J12" s="21">
        <f t="shared" si="4"/>
        <v>0</v>
      </c>
      <c r="K12" s="22"/>
      <c r="L12" s="89"/>
      <c r="M12" s="26"/>
      <c r="N12" s="15"/>
      <c r="O12" s="26"/>
      <c r="P12" s="15"/>
      <c r="Q12" s="160"/>
      <c r="R12" s="21">
        <f t="shared" si="0"/>
        <v>0</v>
      </c>
      <c r="S12" s="22"/>
      <c r="T12" s="89"/>
      <c r="U12" s="26"/>
      <c r="V12" s="15"/>
      <c r="W12" s="26"/>
      <c r="X12" s="15"/>
      <c r="Y12" s="160"/>
      <c r="Z12" s="21">
        <f t="shared" si="1"/>
        <v>0</v>
      </c>
      <c r="AA12" s="22"/>
      <c r="AB12" s="89"/>
      <c r="AC12" s="26"/>
      <c r="AD12" s="15"/>
      <c r="AE12" s="26"/>
      <c r="AF12" s="15"/>
      <c r="AG12" s="160"/>
      <c r="AH12" s="21">
        <f t="shared" si="2"/>
        <v>0</v>
      </c>
      <c r="AI12" s="22"/>
      <c r="AJ12" s="89">
        <f t="shared" si="3"/>
        <v>0</v>
      </c>
      <c r="AK12" s="26"/>
    </row>
    <row r="13" spans="1:37" x14ac:dyDescent="0.25">
      <c r="A13" s="132">
        <v>491640</v>
      </c>
      <c r="B13" s="59" t="s">
        <v>53</v>
      </c>
      <c r="C13" s="131">
        <v>9.01</v>
      </c>
      <c r="D13" s="137"/>
      <c r="E13" s="26"/>
      <c r="F13" s="15"/>
      <c r="G13" s="26"/>
      <c r="H13" s="15"/>
      <c r="I13" s="160"/>
      <c r="J13" s="21">
        <f t="shared" si="4"/>
        <v>0</v>
      </c>
      <c r="K13" s="22"/>
      <c r="L13" s="89"/>
      <c r="M13" s="26"/>
      <c r="N13" s="15"/>
      <c r="O13" s="26"/>
      <c r="P13" s="15"/>
      <c r="Q13" s="160"/>
      <c r="R13" s="21">
        <f t="shared" si="0"/>
        <v>0</v>
      </c>
      <c r="S13" s="22"/>
      <c r="T13" s="89"/>
      <c r="U13" s="26"/>
      <c r="V13" s="15"/>
      <c r="W13" s="26"/>
      <c r="X13" s="15"/>
      <c r="Y13" s="160"/>
      <c r="Z13" s="21">
        <f t="shared" si="1"/>
        <v>0</v>
      </c>
      <c r="AA13" s="22"/>
      <c r="AB13" s="89"/>
      <c r="AC13" s="26"/>
      <c r="AD13" s="15"/>
      <c r="AE13" s="26"/>
      <c r="AF13" s="15"/>
      <c r="AG13" s="160"/>
      <c r="AH13" s="21">
        <f t="shared" si="2"/>
        <v>0</v>
      </c>
      <c r="AI13" s="22"/>
      <c r="AJ13" s="89">
        <f t="shared" si="3"/>
        <v>0</v>
      </c>
      <c r="AK13" s="26"/>
    </row>
    <row r="14" spans="1:37" ht="25.5" x14ac:dyDescent="0.25">
      <c r="A14" s="151" t="s">
        <v>178</v>
      </c>
      <c r="B14" s="149" t="s">
        <v>181</v>
      </c>
      <c r="C14" s="150">
        <v>9.01</v>
      </c>
      <c r="D14" s="137"/>
      <c r="E14" s="26"/>
      <c r="F14" s="15"/>
      <c r="G14" s="26"/>
      <c r="H14" s="15"/>
      <c r="I14" s="160"/>
      <c r="J14" s="21">
        <f t="shared" si="4"/>
        <v>0</v>
      </c>
      <c r="K14" s="22"/>
      <c r="L14" s="89"/>
      <c r="M14" s="26"/>
      <c r="N14" s="15"/>
      <c r="O14" s="26"/>
      <c r="P14" s="15"/>
      <c r="Q14" s="160"/>
      <c r="R14" s="21">
        <f t="shared" si="0"/>
        <v>0</v>
      </c>
      <c r="S14" s="22"/>
      <c r="T14" s="89"/>
      <c r="U14" s="26"/>
      <c r="V14" s="15"/>
      <c r="W14" s="26"/>
      <c r="X14" s="15"/>
      <c r="Y14" s="160"/>
      <c r="Z14" s="21">
        <f t="shared" si="1"/>
        <v>0</v>
      </c>
      <c r="AA14" s="22"/>
      <c r="AB14" s="89"/>
      <c r="AC14" s="26"/>
      <c r="AD14" s="15"/>
      <c r="AE14" s="26"/>
      <c r="AF14" s="15"/>
      <c r="AG14" s="160"/>
      <c r="AH14" s="21">
        <f t="shared" si="2"/>
        <v>0</v>
      </c>
      <c r="AI14" s="22"/>
      <c r="AJ14" s="89">
        <f t="shared" si="3"/>
        <v>0</v>
      </c>
      <c r="AK14" s="26"/>
    </row>
    <row r="15" spans="1:37" x14ac:dyDescent="0.25">
      <c r="A15" s="132" t="s">
        <v>50</v>
      </c>
      <c r="B15" s="59" t="s">
        <v>54</v>
      </c>
      <c r="C15" s="131">
        <v>12.6</v>
      </c>
      <c r="D15" s="137"/>
      <c r="E15" s="26"/>
      <c r="F15" s="15"/>
      <c r="G15" s="26"/>
      <c r="H15" s="15"/>
      <c r="I15" s="160"/>
      <c r="J15" s="21">
        <f t="shared" si="4"/>
        <v>0</v>
      </c>
      <c r="K15" s="22"/>
      <c r="L15" s="89"/>
      <c r="M15" s="26"/>
      <c r="N15" s="15"/>
      <c r="O15" s="26"/>
      <c r="P15" s="15"/>
      <c r="Q15" s="160"/>
      <c r="R15" s="21">
        <f t="shared" si="0"/>
        <v>0</v>
      </c>
      <c r="S15" s="22"/>
      <c r="T15" s="89"/>
      <c r="U15" s="26"/>
      <c r="V15" s="15"/>
      <c r="W15" s="26"/>
      <c r="X15" s="15"/>
      <c r="Y15" s="160"/>
      <c r="Z15" s="21">
        <f t="shared" si="1"/>
        <v>0</v>
      </c>
      <c r="AA15" s="22"/>
      <c r="AB15" s="89"/>
      <c r="AC15" s="26"/>
      <c r="AD15" s="15"/>
      <c r="AE15" s="26"/>
      <c r="AF15" s="15"/>
      <c r="AG15" s="160"/>
      <c r="AH15" s="21">
        <f t="shared" si="2"/>
        <v>0</v>
      </c>
      <c r="AI15" s="22"/>
      <c r="AJ15" s="89">
        <f t="shared" si="3"/>
        <v>0</v>
      </c>
      <c r="AK15" s="26"/>
    </row>
    <row r="16" spans="1:37" x14ac:dyDescent="0.25">
      <c r="A16" s="93" t="s">
        <v>55</v>
      </c>
      <c r="B16" s="59" t="s">
        <v>56</v>
      </c>
      <c r="C16" s="131">
        <v>7.31</v>
      </c>
      <c r="D16" s="137"/>
      <c r="E16" s="26"/>
      <c r="F16" s="15"/>
      <c r="G16" s="26"/>
      <c r="H16" s="15"/>
      <c r="I16" s="160"/>
      <c r="J16" s="21">
        <f t="shared" si="4"/>
        <v>0</v>
      </c>
      <c r="K16" s="22"/>
      <c r="L16" s="89"/>
      <c r="M16" s="26"/>
      <c r="N16" s="15"/>
      <c r="O16" s="26"/>
      <c r="P16" s="15"/>
      <c r="Q16" s="160"/>
      <c r="R16" s="21">
        <f t="shared" si="0"/>
        <v>0</v>
      </c>
      <c r="S16" s="22"/>
      <c r="T16" s="89"/>
      <c r="U16" s="26"/>
      <c r="V16" s="15"/>
      <c r="W16" s="26"/>
      <c r="X16" s="15"/>
      <c r="Y16" s="160"/>
      <c r="Z16" s="21">
        <f t="shared" si="1"/>
        <v>0</v>
      </c>
      <c r="AA16" s="22"/>
      <c r="AB16" s="89"/>
      <c r="AC16" s="26"/>
      <c r="AD16" s="15"/>
      <c r="AE16" s="26"/>
      <c r="AF16" s="15"/>
      <c r="AG16" s="160"/>
      <c r="AH16" s="21">
        <f t="shared" si="2"/>
        <v>0</v>
      </c>
      <c r="AI16" s="22"/>
      <c r="AJ16" s="89">
        <f t="shared" si="3"/>
        <v>0</v>
      </c>
      <c r="AK16" s="26"/>
    </row>
    <row r="17" spans="1:37" ht="25.5" x14ac:dyDescent="0.25">
      <c r="A17" s="132" t="s">
        <v>57</v>
      </c>
      <c r="B17" s="60" t="s">
        <v>59</v>
      </c>
      <c r="C17" s="131">
        <v>30.03</v>
      </c>
      <c r="D17" s="137"/>
      <c r="E17" s="26"/>
      <c r="F17" s="15"/>
      <c r="G17" s="26"/>
      <c r="H17" s="15"/>
      <c r="I17" s="160"/>
      <c r="J17" s="21">
        <f t="shared" si="4"/>
        <v>0</v>
      </c>
      <c r="K17" s="22"/>
      <c r="L17" s="89"/>
      <c r="M17" s="26"/>
      <c r="N17" s="15"/>
      <c r="O17" s="26"/>
      <c r="P17" s="15"/>
      <c r="Q17" s="160"/>
      <c r="R17" s="21">
        <f t="shared" si="0"/>
        <v>0</v>
      </c>
      <c r="S17" s="22"/>
      <c r="T17" s="89"/>
      <c r="U17" s="26"/>
      <c r="V17" s="15"/>
      <c r="W17" s="26"/>
      <c r="X17" s="15"/>
      <c r="Y17" s="160"/>
      <c r="Z17" s="21">
        <f t="shared" si="1"/>
        <v>0</v>
      </c>
      <c r="AA17" s="22"/>
      <c r="AB17" s="89"/>
      <c r="AC17" s="26"/>
      <c r="AD17" s="15"/>
      <c r="AE17" s="26"/>
      <c r="AF17" s="15"/>
      <c r="AG17" s="160"/>
      <c r="AH17" s="21">
        <f>AB17+AD17+AF17</f>
        <v>0</v>
      </c>
      <c r="AI17" s="22"/>
      <c r="AJ17" s="89">
        <f t="shared" si="3"/>
        <v>0</v>
      </c>
      <c r="AK17" s="26"/>
    </row>
    <row r="18" spans="1:37" x14ac:dyDescent="0.25">
      <c r="A18" s="132" t="s">
        <v>58</v>
      </c>
      <c r="B18" s="60" t="s">
        <v>60</v>
      </c>
      <c r="C18" s="131">
        <v>30.03</v>
      </c>
      <c r="D18" s="137"/>
      <c r="E18" s="26"/>
      <c r="F18" s="15"/>
      <c r="G18" s="26"/>
      <c r="H18" s="15"/>
      <c r="I18" s="160"/>
      <c r="J18" s="21">
        <f t="shared" si="4"/>
        <v>0</v>
      </c>
      <c r="K18" s="22"/>
      <c r="L18" s="89"/>
      <c r="M18" s="26"/>
      <c r="N18" s="15"/>
      <c r="O18" s="26"/>
      <c r="P18" s="15"/>
      <c r="Q18" s="160"/>
      <c r="R18" s="21">
        <f t="shared" si="0"/>
        <v>0</v>
      </c>
      <c r="S18" s="22"/>
      <c r="T18" s="89"/>
      <c r="U18" s="26"/>
      <c r="V18" s="15"/>
      <c r="W18" s="26"/>
      <c r="X18" s="15"/>
      <c r="Y18" s="160"/>
      <c r="Z18" s="21">
        <f t="shared" si="1"/>
        <v>0</v>
      </c>
      <c r="AA18" s="22"/>
      <c r="AB18" s="89"/>
      <c r="AC18" s="26"/>
      <c r="AD18" s="15"/>
      <c r="AE18" s="26"/>
      <c r="AF18" s="15"/>
      <c r="AG18" s="160"/>
      <c r="AH18" s="21">
        <f t="shared" si="2"/>
        <v>0</v>
      </c>
      <c r="AI18" s="22"/>
      <c r="AJ18" s="89">
        <f t="shared" si="3"/>
        <v>0</v>
      </c>
      <c r="AK18" s="26"/>
    </row>
    <row r="19" spans="1:37" ht="25.5" x14ac:dyDescent="0.25">
      <c r="A19" s="93" t="s">
        <v>61</v>
      </c>
      <c r="B19" s="60" t="s">
        <v>62</v>
      </c>
      <c r="C19" s="131">
        <v>17.420000000000002</v>
      </c>
      <c r="D19" s="137"/>
      <c r="E19" s="26"/>
      <c r="F19" s="15"/>
      <c r="G19" s="26"/>
      <c r="H19" s="15"/>
      <c r="I19" s="160"/>
      <c r="J19" s="21">
        <f t="shared" si="4"/>
        <v>0</v>
      </c>
      <c r="K19" s="22"/>
      <c r="L19" s="89"/>
      <c r="M19" s="26"/>
      <c r="N19" s="15"/>
      <c r="O19" s="26"/>
      <c r="P19" s="15"/>
      <c r="Q19" s="160"/>
      <c r="R19" s="21">
        <f t="shared" si="0"/>
        <v>0</v>
      </c>
      <c r="S19" s="22"/>
      <c r="T19" s="89"/>
      <c r="U19" s="26"/>
      <c r="V19" s="15"/>
      <c r="W19" s="26"/>
      <c r="X19" s="15"/>
      <c r="Y19" s="160"/>
      <c r="Z19" s="21">
        <f t="shared" si="1"/>
        <v>0</v>
      </c>
      <c r="AA19" s="22"/>
      <c r="AB19" s="89"/>
      <c r="AC19" s="26"/>
      <c r="AD19" s="15"/>
      <c r="AE19" s="26"/>
      <c r="AF19" s="15"/>
      <c r="AG19" s="160"/>
      <c r="AH19" s="21">
        <f t="shared" si="2"/>
        <v>0</v>
      </c>
      <c r="AI19" s="22"/>
      <c r="AJ19" s="89">
        <f t="shared" si="3"/>
        <v>0</v>
      </c>
      <c r="AK19" s="26"/>
    </row>
    <row r="20" spans="1:37" ht="25.5" x14ac:dyDescent="0.25">
      <c r="A20" s="148" t="s">
        <v>179</v>
      </c>
      <c r="B20" s="152" t="s">
        <v>182</v>
      </c>
      <c r="C20" s="150">
        <v>17.420000000000002</v>
      </c>
      <c r="D20" s="137"/>
      <c r="E20" s="26"/>
      <c r="F20" s="15"/>
      <c r="G20" s="26"/>
      <c r="H20" s="15"/>
      <c r="I20" s="160"/>
      <c r="J20" s="21">
        <f t="shared" si="4"/>
        <v>0</v>
      </c>
      <c r="K20" s="22"/>
      <c r="L20" s="89"/>
      <c r="M20" s="26"/>
      <c r="N20" s="15"/>
      <c r="O20" s="26"/>
      <c r="P20" s="15"/>
      <c r="Q20" s="160"/>
      <c r="R20" s="21">
        <f t="shared" si="0"/>
        <v>0</v>
      </c>
      <c r="S20" s="22"/>
      <c r="T20" s="89"/>
      <c r="U20" s="26"/>
      <c r="V20" s="15"/>
      <c r="W20" s="26"/>
      <c r="X20" s="15"/>
      <c r="Y20" s="160"/>
      <c r="Z20" s="21">
        <f t="shared" si="1"/>
        <v>0</v>
      </c>
      <c r="AA20" s="22"/>
      <c r="AB20" s="89"/>
      <c r="AC20" s="26"/>
      <c r="AD20" s="15"/>
      <c r="AE20" s="26"/>
      <c r="AF20" s="15"/>
      <c r="AG20" s="160"/>
      <c r="AH20" s="21">
        <f t="shared" si="2"/>
        <v>0</v>
      </c>
      <c r="AI20" s="22"/>
      <c r="AJ20" s="89">
        <f t="shared" si="3"/>
        <v>0</v>
      </c>
      <c r="AK20" s="26"/>
    </row>
    <row r="21" spans="1:37" x14ac:dyDescent="0.25">
      <c r="A21" s="132">
        <v>580300</v>
      </c>
      <c r="B21" s="59" t="s">
        <v>64</v>
      </c>
      <c r="C21" s="131">
        <v>10.6</v>
      </c>
      <c r="D21" s="137"/>
      <c r="E21" s="26"/>
      <c r="F21" s="15"/>
      <c r="G21" s="26"/>
      <c r="H21" s="15"/>
      <c r="I21" s="160"/>
      <c r="J21" s="21">
        <f t="shared" si="4"/>
        <v>0</v>
      </c>
      <c r="K21" s="22"/>
      <c r="L21" s="89"/>
      <c r="M21" s="26"/>
      <c r="N21" s="15"/>
      <c r="O21" s="26"/>
      <c r="P21" s="15"/>
      <c r="Q21" s="160"/>
      <c r="R21" s="21">
        <f t="shared" si="0"/>
        <v>0</v>
      </c>
      <c r="S21" s="22"/>
      <c r="T21" s="89"/>
      <c r="U21" s="26"/>
      <c r="V21" s="15"/>
      <c r="W21" s="26"/>
      <c r="X21" s="15"/>
      <c r="Y21" s="160"/>
      <c r="Z21" s="21">
        <f t="shared" si="1"/>
        <v>0</v>
      </c>
      <c r="AA21" s="22"/>
      <c r="AB21" s="89"/>
      <c r="AC21" s="26"/>
      <c r="AD21" s="15"/>
      <c r="AE21" s="26"/>
      <c r="AF21" s="15"/>
      <c r="AG21" s="160"/>
      <c r="AH21" s="21">
        <f t="shared" si="2"/>
        <v>0</v>
      </c>
      <c r="AI21" s="22"/>
      <c r="AJ21" s="89">
        <f t="shared" si="3"/>
        <v>0</v>
      </c>
      <c r="AK21" s="26"/>
    </row>
    <row r="22" spans="1:37" ht="25.5" x14ac:dyDescent="0.25">
      <c r="A22" s="132" t="s">
        <v>63</v>
      </c>
      <c r="B22" s="59" t="s">
        <v>65</v>
      </c>
      <c r="C22" s="131">
        <v>10.6</v>
      </c>
      <c r="D22" s="137"/>
      <c r="E22" s="26"/>
      <c r="F22" s="15"/>
      <c r="G22" s="26"/>
      <c r="H22" s="15"/>
      <c r="I22" s="160"/>
      <c r="J22" s="21">
        <f t="shared" si="4"/>
        <v>0</v>
      </c>
      <c r="K22" s="22"/>
      <c r="L22" s="89"/>
      <c r="M22" s="26"/>
      <c r="N22" s="15"/>
      <c r="O22" s="26"/>
      <c r="P22" s="15"/>
      <c r="Q22" s="160"/>
      <c r="R22" s="21">
        <f t="shared" si="0"/>
        <v>0</v>
      </c>
      <c r="S22" s="22"/>
      <c r="T22" s="89"/>
      <c r="U22" s="26"/>
      <c r="V22" s="15"/>
      <c r="W22" s="26"/>
      <c r="X22" s="15"/>
      <c r="Y22" s="160"/>
      <c r="Z22" s="21">
        <f t="shared" si="1"/>
        <v>0</v>
      </c>
      <c r="AA22" s="22"/>
      <c r="AB22" s="89"/>
      <c r="AC22" s="26"/>
      <c r="AD22" s="15"/>
      <c r="AE22" s="26"/>
      <c r="AF22" s="15"/>
      <c r="AG22" s="160"/>
      <c r="AH22" s="21">
        <f t="shared" si="2"/>
        <v>0</v>
      </c>
      <c r="AI22" s="22"/>
      <c r="AJ22" s="89">
        <f t="shared" si="3"/>
        <v>0</v>
      </c>
      <c r="AK22" s="26"/>
    </row>
    <row r="23" spans="1:37" x14ac:dyDescent="0.25">
      <c r="A23" s="93">
        <v>580500</v>
      </c>
      <c r="B23" s="59" t="s">
        <v>66</v>
      </c>
      <c r="C23" s="131">
        <v>6.15</v>
      </c>
      <c r="D23" s="137"/>
      <c r="E23" s="26"/>
      <c r="F23" s="15"/>
      <c r="G23" s="26"/>
      <c r="H23" s="15"/>
      <c r="I23" s="160"/>
      <c r="J23" s="21">
        <f t="shared" si="4"/>
        <v>0</v>
      </c>
      <c r="K23" s="22"/>
      <c r="L23" s="89"/>
      <c r="M23" s="26"/>
      <c r="N23" s="15"/>
      <c r="O23" s="26"/>
      <c r="P23" s="15"/>
      <c r="Q23" s="160"/>
      <c r="R23" s="21">
        <f t="shared" si="0"/>
        <v>0</v>
      </c>
      <c r="S23" s="22"/>
      <c r="T23" s="89"/>
      <c r="U23" s="26"/>
      <c r="V23" s="15"/>
      <c r="W23" s="26"/>
      <c r="X23" s="15"/>
      <c r="Y23" s="160"/>
      <c r="Z23" s="21">
        <f t="shared" si="1"/>
        <v>0</v>
      </c>
      <c r="AA23" s="22"/>
      <c r="AB23" s="89"/>
      <c r="AC23" s="26"/>
      <c r="AD23" s="15"/>
      <c r="AE23" s="26"/>
      <c r="AF23" s="15"/>
      <c r="AG23" s="160"/>
      <c r="AH23" s="21">
        <f t="shared" si="2"/>
        <v>0</v>
      </c>
      <c r="AI23" s="22"/>
      <c r="AJ23" s="89">
        <f t="shared" si="3"/>
        <v>0</v>
      </c>
      <c r="AK23" s="26"/>
    </row>
    <row r="24" spans="1:37" ht="25.5" x14ac:dyDescent="0.25">
      <c r="A24" s="93" t="s">
        <v>67</v>
      </c>
      <c r="B24" s="59" t="s">
        <v>68</v>
      </c>
      <c r="C24" s="131">
        <v>6.15</v>
      </c>
      <c r="D24" s="137"/>
      <c r="E24" s="26"/>
      <c r="F24" s="15"/>
      <c r="G24" s="26"/>
      <c r="H24" s="15"/>
      <c r="I24" s="160"/>
      <c r="J24" s="21">
        <f t="shared" si="4"/>
        <v>0</v>
      </c>
      <c r="K24" s="22"/>
      <c r="L24" s="89"/>
      <c r="M24" s="26"/>
      <c r="N24" s="15"/>
      <c r="O24" s="26"/>
      <c r="P24" s="15"/>
      <c r="Q24" s="160"/>
      <c r="R24" s="21">
        <f t="shared" si="0"/>
        <v>0</v>
      </c>
      <c r="S24" s="22"/>
      <c r="T24" s="89"/>
      <c r="U24" s="26"/>
      <c r="V24" s="15"/>
      <c r="W24" s="26"/>
      <c r="X24" s="15"/>
      <c r="Y24" s="160"/>
      <c r="Z24" s="21">
        <f t="shared" si="1"/>
        <v>0</v>
      </c>
      <c r="AA24" s="22"/>
      <c r="AB24" s="89"/>
      <c r="AC24" s="26"/>
      <c r="AD24" s="15"/>
      <c r="AE24" s="26"/>
      <c r="AF24" s="15"/>
      <c r="AG24" s="160"/>
      <c r="AH24" s="21">
        <f t="shared" si="2"/>
        <v>0</v>
      </c>
      <c r="AI24" s="22"/>
      <c r="AJ24" s="89">
        <f t="shared" si="3"/>
        <v>0</v>
      </c>
      <c r="AK24" s="26"/>
    </row>
    <row r="25" spans="1:37" x14ac:dyDescent="0.25">
      <c r="A25" s="138">
        <v>570101</v>
      </c>
      <c r="B25" s="139" t="s">
        <v>69</v>
      </c>
      <c r="C25" s="140">
        <v>11.7</v>
      </c>
      <c r="D25" s="137"/>
      <c r="E25" s="26"/>
      <c r="F25" s="15"/>
      <c r="G25" s="26"/>
      <c r="H25" s="15"/>
      <c r="I25" s="160"/>
      <c r="J25" s="21">
        <f t="shared" si="4"/>
        <v>0</v>
      </c>
      <c r="K25" s="22"/>
      <c r="L25" s="89"/>
      <c r="M25" s="26"/>
      <c r="N25" s="15"/>
      <c r="O25" s="26"/>
      <c r="P25" s="15"/>
      <c r="Q25" s="160"/>
      <c r="R25" s="21">
        <f t="shared" si="0"/>
        <v>0</v>
      </c>
      <c r="S25" s="22"/>
      <c r="T25" s="89"/>
      <c r="U25" s="26"/>
      <c r="V25" s="15"/>
      <c r="W25" s="26"/>
      <c r="X25" s="15"/>
      <c r="Y25" s="160"/>
      <c r="Z25" s="21">
        <f t="shared" si="1"/>
        <v>0</v>
      </c>
      <c r="AA25" s="22"/>
      <c r="AB25" s="89"/>
      <c r="AC25" s="26"/>
      <c r="AD25" s="15"/>
      <c r="AE25" s="26"/>
      <c r="AF25" s="15"/>
      <c r="AG25" s="160"/>
      <c r="AH25" s="21">
        <f t="shared" si="2"/>
        <v>0</v>
      </c>
      <c r="AI25" s="22"/>
      <c r="AJ25" s="89">
        <f t="shared" si="3"/>
        <v>0</v>
      </c>
      <c r="AK25" s="26"/>
    </row>
    <row r="26" spans="1:37" ht="30" x14ac:dyDescent="0.25">
      <c r="A26" s="153" t="s">
        <v>180</v>
      </c>
      <c r="B26" s="155" t="s">
        <v>183</v>
      </c>
      <c r="C26" s="154">
        <v>11.7</v>
      </c>
      <c r="D26" s="137"/>
      <c r="E26" s="26"/>
      <c r="F26" s="15"/>
      <c r="G26" s="26"/>
      <c r="H26" s="15"/>
      <c r="I26" s="160"/>
      <c r="J26" s="21">
        <f t="shared" si="4"/>
        <v>0</v>
      </c>
      <c r="K26" s="22"/>
      <c r="L26" s="89"/>
      <c r="M26" s="26"/>
      <c r="N26" s="15"/>
      <c r="O26" s="26"/>
      <c r="P26" s="15"/>
      <c r="Q26" s="160"/>
      <c r="R26" s="21">
        <f t="shared" si="0"/>
        <v>0</v>
      </c>
      <c r="S26" s="22"/>
      <c r="T26" s="89"/>
      <c r="U26" s="26"/>
      <c r="V26" s="15"/>
      <c r="W26" s="26"/>
      <c r="X26" s="15"/>
      <c r="Y26" s="160"/>
      <c r="Z26" s="21">
        <f t="shared" si="1"/>
        <v>0</v>
      </c>
      <c r="AA26" s="22"/>
      <c r="AB26" s="89"/>
      <c r="AC26" s="26"/>
      <c r="AD26" s="15"/>
      <c r="AE26" s="26"/>
      <c r="AF26" s="15"/>
      <c r="AG26" s="160"/>
      <c r="AH26" s="21">
        <f t="shared" si="2"/>
        <v>0</v>
      </c>
      <c r="AI26" s="22"/>
      <c r="AJ26" s="89">
        <f t="shared" si="3"/>
        <v>0</v>
      </c>
      <c r="AK26" s="26"/>
    </row>
    <row r="27" spans="1:37" x14ac:dyDescent="0.25">
      <c r="A27" s="132" t="s">
        <v>70</v>
      </c>
      <c r="B27" s="59" t="s">
        <v>75</v>
      </c>
      <c r="C27" s="131">
        <v>12.63</v>
      </c>
      <c r="D27" s="137"/>
      <c r="E27" s="26"/>
      <c r="F27" s="15"/>
      <c r="G27" s="26"/>
      <c r="H27" s="15"/>
      <c r="I27" s="160"/>
      <c r="J27" s="21">
        <f t="shared" si="4"/>
        <v>0</v>
      </c>
      <c r="K27" s="22"/>
      <c r="L27" s="89"/>
      <c r="M27" s="26"/>
      <c r="N27" s="15"/>
      <c r="O27" s="26"/>
      <c r="P27" s="15"/>
      <c r="Q27" s="160"/>
      <c r="R27" s="21">
        <f t="shared" si="0"/>
        <v>0</v>
      </c>
      <c r="S27" s="22"/>
      <c r="T27" s="89"/>
      <c r="U27" s="26"/>
      <c r="V27" s="15"/>
      <c r="W27" s="26"/>
      <c r="X27" s="15"/>
      <c r="Y27" s="160"/>
      <c r="Z27" s="21">
        <f t="shared" si="1"/>
        <v>0</v>
      </c>
      <c r="AA27" s="22"/>
      <c r="AB27" s="89"/>
      <c r="AC27" s="26"/>
      <c r="AD27" s="15"/>
      <c r="AE27" s="26"/>
      <c r="AF27" s="15"/>
      <c r="AG27" s="160"/>
      <c r="AH27" s="21">
        <f t="shared" si="2"/>
        <v>0</v>
      </c>
      <c r="AI27" s="22"/>
      <c r="AJ27" s="89">
        <f t="shared" si="3"/>
        <v>0</v>
      </c>
      <c r="AK27" s="26"/>
    </row>
    <row r="28" spans="1:37" ht="25.5" x14ac:dyDescent="0.25">
      <c r="A28" s="151" t="s">
        <v>184</v>
      </c>
      <c r="B28" s="149" t="s">
        <v>185</v>
      </c>
      <c r="C28" s="150">
        <v>12.63</v>
      </c>
      <c r="D28" s="137"/>
      <c r="E28" s="26"/>
      <c r="F28" s="15"/>
      <c r="G28" s="26"/>
      <c r="H28" s="15"/>
      <c r="I28" s="160"/>
      <c r="J28" s="21">
        <f t="shared" si="4"/>
        <v>0</v>
      </c>
      <c r="K28" s="22"/>
      <c r="L28" s="89"/>
      <c r="M28" s="26"/>
      <c r="N28" s="15"/>
      <c r="O28" s="26"/>
      <c r="P28" s="15"/>
      <c r="Q28" s="160"/>
      <c r="R28" s="21">
        <f t="shared" si="0"/>
        <v>0</v>
      </c>
      <c r="S28" s="22"/>
      <c r="T28" s="89"/>
      <c r="U28" s="26"/>
      <c r="V28" s="15"/>
      <c r="W28" s="26"/>
      <c r="X28" s="15"/>
      <c r="Y28" s="160"/>
      <c r="Z28" s="21">
        <f t="shared" si="1"/>
        <v>0</v>
      </c>
      <c r="AA28" s="22"/>
      <c r="AB28" s="89"/>
      <c r="AC28" s="26"/>
      <c r="AD28" s="15"/>
      <c r="AE28" s="26"/>
      <c r="AF28" s="15"/>
      <c r="AG28" s="160"/>
      <c r="AH28" s="21">
        <f t="shared" si="2"/>
        <v>0</v>
      </c>
      <c r="AI28" s="22"/>
      <c r="AJ28" s="89">
        <f t="shared" si="3"/>
        <v>0</v>
      </c>
      <c r="AK28" s="26"/>
    </row>
    <row r="29" spans="1:37" x14ac:dyDescent="0.25">
      <c r="A29" s="132" t="s">
        <v>71</v>
      </c>
      <c r="B29" s="59" t="s">
        <v>76</v>
      </c>
      <c r="C29" s="131">
        <v>17.86</v>
      </c>
      <c r="D29" s="137"/>
      <c r="E29" s="26"/>
      <c r="F29" s="15"/>
      <c r="G29" s="26"/>
      <c r="H29" s="15"/>
      <c r="I29" s="160"/>
      <c r="J29" s="21">
        <f t="shared" si="4"/>
        <v>0</v>
      </c>
      <c r="K29" s="22"/>
      <c r="L29" s="89"/>
      <c r="M29" s="26"/>
      <c r="N29" s="15"/>
      <c r="O29" s="26"/>
      <c r="P29" s="15"/>
      <c r="Q29" s="160"/>
      <c r="R29" s="21">
        <f t="shared" si="0"/>
        <v>0</v>
      </c>
      <c r="S29" s="22"/>
      <c r="T29" s="89"/>
      <c r="U29" s="26"/>
      <c r="V29" s="15"/>
      <c r="W29" s="26"/>
      <c r="X29" s="15"/>
      <c r="Y29" s="160"/>
      <c r="Z29" s="21">
        <f t="shared" si="1"/>
        <v>0</v>
      </c>
      <c r="AA29" s="22"/>
      <c r="AB29" s="89"/>
      <c r="AC29" s="26"/>
      <c r="AD29" s="15"/>
      <c r="AE29" s="26"/>
      <c r="AF29" s="15"/>
      <c r="AG29" s="160"/>
      <c r="AH29" s="21">
        <f t="shared" si="2"/>
        <v>0</v>
      </c>
      <c r="AI29" s="22"/>
      <c r="AJ29" s="89">
        <f t="shared" si="3"/>
        <v>0</v>
      </c>
      <c r="AK29" s="26"/>
    </row>
    <row r="30" spans="1:37" ht="25.5" x14ac:dyDescent="0.25">
      <c r="A30" s="132" t="s">
        <v>72</v>
      </c>
      <c r="B30" s="59" t="s">
        <v>77</v>
      </c>
      <c r="C30" s="131">
        <v>17.86</v>
      </c>
      <c r="D30" s="137"/>
      <c r="E30" s="26"/>
      <c r="F30" s="15"/>
      <c r="G30" s="26"/>
      <c r="H30" s="15"/>
      <c r="I30" s="160"/>
      <c r="J30" s="21">
        <f t="shared" si="4"/>
        <v>0</v>
      </c>
      <c r="K30" s="22"/>
      <c r="L30" s="89"/>
      <c r="M30" s="26"/>
      <c r="N30" s="15"/>
      <c r="O30" s="26"/>
      <c r="P30" s="15"/>
      <c r="Q30" s="160"/>
      <c r="R30" s="21">
        <f t="shared" si="0"/>
        <v>0</v>
      </c>
      <c r="S30" s="22"/>
      <c r="T30" s="89"/>
      <c r="U30" s="26"/>
      <c r="V30" s="15"/>
      <c r="W30" s="26"/>
      <c r="X30" s="15"/>
      <c r="Y30" s="160"/>
      <c r="Z30" s="21">
        <f t="shared" si="1"/>
        <v>0</v>
      </c>
      <c r="AA30" s="22"/>
      <c r="AB30" s="89"/>
      <c r="AC30" s="26"/>
      <c r="AD30" s="15"/>
      <c r="AE30" s="26"/>
      <c r="AF30" s="15"/>
      <c r="AG30" s="160"/>
      <c r="AH30" s="21">
        <f t="shared" si="2"/>
        <v>0</v>
      </c>
      <c r="AI30" s="22"/>
      <c r="AJ30" s="89">
        <f t="shared" si="3"/>
        <v>0</v>
      </c>
      <c r="AK30" s="26"/>
    </row>
    <row r="31" spans="1:37" ht="25.5" x14ac:dyDescent="0.25">
      <c r="A31" s="132" t="s">
        <v>73</v>
      </c>
      <c r="B31" s="59" t="s">
        <v>78</v>
      </c>
      <c r="C31" s="131">
        <v>11.07</v>
      </c>
      <c r="D31" s="137"/>
      <c r="E31" s="26"/>
      <c r="F31" s="15"/>
      <c r="G31" s="26"/>
      <c r="H31" s="15"/>
      <c r="I31" s="160"/>
      <c r="J31" s="21">
        <f t="shared" si="4"/>
        <v>0</v>
      </c>
      <c r="K31" s="22"/>
      <c r="L31" s="89"/>
      <c r="M31" s="26"/>
      <c r="N31" s="15"/>
      <c r="O31" s="26"/>
      <c r="P31" s="15"/>
      <c r="Q31" s="160"/>
      <c r="R31" s="21">
        <f t="shared" si="0"/>
        <v>0</v>
      </c>
      <c r="S31" s="22"/>
      <c r="T31" s="89"/>
      <c r="U31" s="26"/>
      <c r="V31" s="15"/>
      <c r="W31" s="26"/>
      <c r="X31" s="15"/>
      <c r="Y31" s="160"/>
      <c r="Z31" s="21">
        <f t="shared" si="1"/>
        <v>0</v>
      </c>
      <c r="AA31" s="22"/>
      <c r="AB31" s="89"/>
      <c r="AC31" s="26"/>
      <c r="AD31" s="15"/>
      <c r="AE31" s="26"/>
      <c r="AF31" s="15"/>
      <c r="AG31" s="160"/>
      <c r="AH31" s="21">
        <f t="shared" si="2"/>
        <v>0</v>
      </c>
      <c r="AI31" s="22"/>
      <c r="AJ31" s="89">
        <f t="shared" si="3"/>
        <v>0</v>
      </c>
      <c r="AK31" s="26"/>
    </row>
    <row r="32" spans="1:37" x14ac:dyDescent="0.25">
      <c r="A32" s="132" t="s">
        <v>74</v>
      </c>
      <c r="B32" s="59" t="s">
        <v>79</v>
      </c>
      <c r="C32" s="131">
        <v>12.49</v>
      </c>
      <c r="D32" s="137"/>
      <c r="E32" s="26"/>
      <c r="F32" s="15"/>
      <c r="G32" s="26"/>
      <c r="H32" s="15"/>
      <c r="I32" s="160"/>
      <c r="J32" s="21">
        <f t="shared" si="4"/>
        <v>0</v>
      </c>
      <c r="K32" s="22"/>
      <c r="L32" s="89"/>
      <c r="M32" s="26"/>
      <c r="N32" s="15"/>
      <c r="O32" s="26"/>
      <c r="P32" s="15"/>
      <c r="Q32" s="160"/>
      <c r="R32" s="21">
        <f t="shared" si="0"/>
        <v>0</v>
      </c>
      <c r="S32" s="22"/>
      <c r="T32" s="89"/>
      <c r="U32" s="26"/>
      <c r="V32" s="15"/>
      <c r="W32" s="26"/>
      <c r="X32" s="15"/>
      <c r="Y32" s="160"/>
      <c r="Z32" s="21">
        <f t="shared" si="1"/>
        <v>0</v>
      </c>
      <c r="AA32" s="22"/>
      <c r="AB32" s="89"/>
      <c r="AC32" s="26"/>
      <c r="AD32" s="15"/>
      <c r="AE32" s="26"/>
      <c r="AF32" s="15"/>
      <c r="AG32" s="160"/>
      <c r="AH32" s="21">
        <f t="shared" si="2"/>
        <v>0</v>
      </c>
      <c r="AI32" s="22"/>
      <c r="AJ32" s="89">
        <f t="shared" si="3"/>
        <v>0</v>
      </c>
      <c r="AK32" s="26"/>
    </row>
    <row r="33" spans="1:37" ht="25.5" x14ac:dyDescent="0.25">
      <c r="A33" s="151" t="s">
        <v>188</v>
      </c>
      <c r="B33" s="149" t="s">
        <v>186</v>
      </c>
      <c r="C33" s="150">
        <v>12.49</v>
      </c>
      <c r="D33" s="137"/>
      <c r="E33" s="26"/>
      <c r="F33" s="15"/>
      <c r="G33" s="26"/>
      <c r="H33" s="15"/>
      <c r="I33" s="160"/>
      <c r="J33" s="21">
        <f t="shared" si="4"/>
        <v>0</v>
      </c>
      <c r="K33" s="22"/>
      <c r="L33" s="89"/>
      <c r="M33" s="26"/>
      <c r="N33" s="15"/>
      <c r="O33" s="26"/>
      <c r="P33" s="15"/>
      <c r="Q33" s="160"/>
      <c r="R33" s="21">
        <f t="shared" si="0"/>
        <v>0</v>
      </c>
      <c r="S33" s="22"/>
      <c r="T33" s="89"/>
      <c r="U33" s="26"/>
      <c r="V33" s="15"/>
      <c r="W33" s="26"/>
      <c r="X33" s="15"/>
      <c r="Y33" s="160"/>
      <c r="Z33" s="21">
        <f t="shared" si="1"/>
        <v>0</v>
      </c>
      <c r="AA33" s="22"/>
      <c r="AB33" s="89"/>
      <c r="AC33" s="26"/>
      <c r="AD33" s="15"/>
      <c r="AE33" s="26"/>
      <c r="AF33" s="15"/>
      <c r="AG33" s="160"/>
      <c r="AH33" s="21">
        <f t="shared" si="2"/>
        <v>0</v>
      </c>
      <c r="AI33" s="22"/>
      <c r="AJ33" s="89">
        <f t="shared" si="3"/>
        <v>0</v>
      </c>
      <c r="AK33" s="26"/>
    </row>
    <row r="34" spans="1:37" x14ac:dyDescent="0.25">
      <c r="A34" s="93" t="s">
        <v>80</v>
      </c>
      <c r="B34" s="59" t="s">
        <v>81</v>
      </c>
      <c r="C34" s="131">
        <v>7.26</v>
      </c>
      <c r="D34" s="137"/>
      <c r="E34" s="26"/>
      <c r="F34" s="15"/>
      <c r="G34" s="26"/>
      <c r="H34" s="15"/>
      <c r="I34" s="160"/>
      <c r="J34" s="21">
        <f t="shared" si="4"/>
        <v>0</v>
      </c>
      <c r="K34" s="22"/>
      <c r="L34" s="89"/>
      <c r="M34" s="26"/>
      <c r="N34" s="15"/>
      <c r="O34" s="26"/>
      <c r="P34" s="15"/>
      <c r="Q34" s="160"/>
      <c r="R34" s="21">
        <f t="shared" si="0"/>
        <v>0</v>
      </c>
      <c r="S34" s="22"/>
      <c r="T34" s="89"/>
      <c r="U34" s="26"/>
      <c r="V34" s="15"/>
      <c r="W34" s="26"/>
      <c r="X34" s="15"/>
      <c r="Y34" s="160"/>
      <c r="Z34" s="21">
        <f t="shared" si="1"/>
        <v>0</v>
      </c>
      <c r="AA34" s="22"/>
      <c r="AB34" s="89"/>
      <c r="AC34" s="26"/>
      <c r="AD34" s="15"/>
      <c r="AE34" s="26"/>
      <c r="AF34" s="15"/>
      <c r="AG34" s="160"/>
      <c r="AH34" s="21">
        <f t="shared" si="2"/>
        <v>0</v>
      </c>
      <c r="AI34" s="22"/>
      <c r="AJ34" s="89">
        <f t="shared" si="3"/>
        <v>0</v>
      </c>
      <c r="AK34" s="26"/>
    </row>
    <row r="35" spans="1:37" ht="25.5" x14ac:dyDescent="0.25">
      <c r="A35" s="148" t="s">
        <v>189</v>
      </c>
      <c r="B35" s="149" t="s">
        <v>187</v>
      </c>
      <c r="C35" s="150">
        <v>7.26</v>
      </c>
      <c r="D35" s="137"/>
      <c r="E35" s="26"/>
      <c r="F35" s="15"/>
      <c r="G35" s="26"/>
      <c r="H35" s="15"/>
      <c r="I35" s="160"/>
      <c r="J35" s="21">
        <f t="shared" si="4"/>
        <v>0</v>
      </c>
      <c r="K35" s="22"/>
      <c r="L35" s="89"/>
      <c r="M35" s="26"/>
      <c r="N35" s="15"/>
      <c r="O35" s="26"/>
      <c r="P35" s="15"/>
      <c r="Q35" s="160"/>
      <c r="R35" s="21">
        <f t="shared" si="0"/>
        <v>0</v>
      </c>
      <c r="S35" s="22"/>
      <c r="T35" s="89"/>
      <c r="U35" s="26"/>
      <c r="V35" s="15"/>
      <c r="W35" s="26"/>
      <c r="X35" s="15"/>
      <c r="Y35" s="160"/>
      <c r="Z35" s="21">
        <f t="shared" si="1"/>
        <v>0</v>
      </c>
      <c r="AA35" s="22"/>
      <c r="AB35" s="89"/>
      <c r="AC35" s="26"/>
      <c r="AD35" s="15"/>
      <c r="AE35" s="26"/>
      <c r="AF35" s="15"/>
      <c r="AG35" s="160"/>
      <c r="AH35" s="21">
        <f t="shared" si="2"/>
        <v>0</v>
      </c>
      <c r="AI35" s="22"/>
      <c r="AJ35" s="89">
        <f t="shared" si="3"/>
        <v>0</v>
      </c>
      <c r="AK35" s="26"/>
    </row>
    <row r="36" spans="1:37" x14ac:dyDescent="0.25">
      <c r="A36" s="132" t="s">
        <v>82</v>
      </c>
      <c r="B36" s="59" t="s">
        <v>83</v>
      </c>
      <c r="C36" s="131">
        <v>14.61</v>
      </c>
      <c r="D36" s="137"/>
      <c r="E36" s="26"/>
      <c r="F36" s="15"/>
      <c r="G36" s="26"/>
      <c r="H36" s="15"/>
      <c r="I36" s="160"/>
      <c r="J36" s="21">
        <f t="shared" si="4"/>
        <v>0</v>
      </c>
      <c r="K36" s="22"/>
      <c r="L36" s="89"/>
      <c r="M36" s="26"/>
      <c r="N36" s="15"/>
      <c r="O36" s="26"/>
      <c r="P36" s="15"/>
      <c r="Q36" s="160"/>
      <c r="R36" s="21">
        <f t="shared" si="0"/>
        <v>0</v>
      </c>
      <c r="S36" s="22"/>
      <c r="T36" s="89"/>
      <c r="U36" s="26"/>
      <c r="V36" s="15"/>
      <c r="W36" s="26"/>
      <c r="X36" s="15"/>
      <c r="Y36" s="160"/>
      <c r="Z36" s="21">
        <f t="shared" si="1"/>
        <v>0</v>
      </c>
      <c r="AA36" s="22"/>
      <c r="AB36" s="89"/>
      <c r="AC36" s="26"/>
      <c r="AD36" s="15"/>
      <c r="AE36" s="26"/>
      <c r="AF36" s="15"/>
      <c r="AG36" s="160"/>
      <c r="AH36" s="21">
        <f t="shared" si="2"/>
        <v>0</v>
      </c>
      <c r="AI36" s="22"/>
      <c r="AJ36" s="89">
        <f t="shared" si="3"/>
        <v>0</v>
      </c>
      <c r="AK36" s="26"/>
    </row>
    <row r="37" spans="1:37" x14ac:dyDescent="0.25">
      <c r="A37" s="151" t="s">
        <v>190</v>
      </c>
      <c r="B37" s="149" t="s">
        <v>191</v>
      </c>
      <c r="C37" s="150">
        <v>14.61</v>
      </c>
      <c r="D37" s="137"/>
      <c r="E37" s="26"/>
      <c r="F37" s="15"/>
      <c r="G37" s="26"/>
      <c r="H37" s="15"/>
      <c r="I37" s="160"/>
      <c r="J37" s="21">
        <f t="shared" si="4"/>
        <v>0</v>
      </c>
      <c r="K37" s="22"/>
      <c r="L37" s="89"/>
      <c r="M37" s="26"/>
      <c r="N37" s="15"/>
      <c r="O37" s="26"/>
      <c r="P37" s="15"/>
      <c r="Q37" s="160"/>
      <c r="R37" s="21">
        <f t="shared" si="0"/>
        <v>0</v>
      </c>
      <c r="S37" s="22"/>
      <c r="T37" s="89"/>
      <c r="U37" s="26"/>
      <c r="V37" s="15"/>
      <c r="W37" s="26"/>
      <c r="X37" s="15"/>
      <c r="Y37" s="160"/>
      <c r="Z37" s="21">
        <f t="shared" si="1"/>
        <v>0</v>
      </c>
      <c r="AA37" s="22"/>
      <c r="AB37" s="89"/>
      <c r="AC37" s="26"/>
      <c r="AD37" s="15"/>
      <c r="AE37" s="26"/>
      <c r="AF37" s="15"/>
      <c r="AG37" s="160"/>
      <c r="AH37" s="21">
        <f t="shared" si="2"/>
        <v>0</v>
      </c>
      <c r="AI37" s="22"/>
      <c r="AJ37" s="89">
        <f t="shared" si="3"/>
        <v>0</v>
      </c>
      <c r="AK37" s="26"/>
    </row>
    <row r="38" spans="1:37" x14ac:dyDescent="0.25">
      <c r="A38" s="93" t="s">
        <v>84</v>
      </c>
      <c r="B38" s="59" t="s">
        <v>85</v>
      </c>
      <c r="C38" s="131">
        <v>8.5299999999999994</v>
      </c>
      <c r="D38" s="137"/>
      <c r="E38" s="26"/>
      <c r="F38" s="15"/>
      <c r="G38" s="26"/>
      <c r="H38" s="15"/>
      <c r="I38" s="160"/>
      <c r="J38" s="21">
        <f t="shared" si="4"/>
        <v>0</v>
      </c>
      <c r="K38" s="22"/>
      <c r="L38" s="89"/>
      <c r="M38" s="26"/>
      <c r="N38" s="15"/>
      <c r="O38" s="26"/>
      <c r="P38" s="15"/>
      <c r="Q38" s="160"/>
      <c r="R38" s="21">
        <f t="shared" si="0"/>
        <v>0</v>
      </c>
      <c r="S38" s="22"/>
      <c r="T38" s="89"/>
      <c r="U38" s="26"/>
      <c r="V38" s="15"/>
      <c r="W38" s="26"/>
      <c r="X38" s="15"/>
      <c r="Y38" s="160"/>
      <c r="Z38" s="21">
        <f t="shared" si="1"/>
        <v>0</v>
      </c>
      <c r="AA38" s="22"/>
      <c r="AB38" s="89"/>
      <c r="AC38" s="26"/>
      <c r="AD38" s="15"/>
      <c r="AE38" s="26"/>
      <c r="AF38" s="15"/>
      <c r="AG38" s="160"/>
      <c r="AH38" s="21">
        <f t="shared" si="2"/>
        <v>0</v>
      </c>
      <c r="AI38" s="22"/>
      <c r="AJ38" s="89">
        <f t="shared" si="3"/>
        <v>0</v>
      </c>
      <c r="AK38" s="26"/>
    </row>
    <row r="39" spans="1:37" x14ac:dyDescent="0.25">
      <c r="A39" s="148" t="s">
        <v>192</v>
      </c>
      <c r="B39" s="149" t="s">
        <v>193</v>
      </c>
      <c r="C39" s="150">
        <v>8.5299999999999994</v>
      </c>
      <c r="D39" s="137"/>
      <c r="E39" s="26"/>
      <c r="F39" s="15"/>
      <c r="G39" s="26"/>
      <c r="H39" s="15"/>
      <c r="I39" s="160"/>
      <c r="J39" s="21">
        <f t="shared" si="4"/>
        <v>0</v>
      </c>
      <c r="K39" s="22"/>
      <c r="L39" s="89"/>
      <c r="M39" s="26"/>
      <c r="N39" s="15"/>
      <c r="O39" s="26"/>
      <c r="P39" s="15"/>
      <c r="Q39" s="160"/>
      <c r="R39" s="21">
        <f t="shared" si="0"/>
        <v>0</v>
      </c>
      <c r="S39" s="22"/>
      <c r="T39" s="89"/>
      <c r="U39" s="26"/>
      <c r="V39" s="15"/>
      <c r="W39" s="26"/>
      <c r="X39" s="15"/>
      <c r="Y39" s="160"/>
      <c r="Z39" s="21">
        <f t="shared" si="1"/>
        <v>0</v>
      </c>
      <c r="AA39" s="22"/>
      <c r="AB39" s="89"/>
      <c r="AC39" s="26"/>
      <c r="AD39" s="15"/>
      <c r="AE39" s="26"/>
      <c r="AF39" s="15"/>
      <c r="AG39" s="160"/>
      <c r="AH39" s="21">
        <f t="shared" si="2"/>
        <v>0</v>
      </c>
      <c r="AI39" s="22"/>
      <c r="AJ39" s="89">
        <f t="shared" si="3"/>
        <v>0</v>
      </c>
      <c r="AK39" s="26"/>
    </row>
    <row r="40" spans="1:37" x14ac:dyDescent="0.25">
      <c r="A40" s="93" t="s">
        <v>86</v>
      </c>
      <c r="B40" s="59" t="s">
        <v>88</v>
      </c>
      <c r="C40" s="131">
        <v>26.03</v>
      </c>
      <c r="D40" s="137"/>
      <c r="E40" s="26"/>
      <c r="F40" s="15"/>
      <c r="G40" s="26"/>
      <c r="H40" s="15"/>
      <c r="I40" s="160"/>
      <c r="J40" s="21">
        <f t="shared" si="4"/>
        <v>0</v>
      </c>
      <c r="K40" s="22"/>
      <c r="L40" s="89"/>
      <c r="M40" s="26"/>
      <c r="N40" s="15"/>
      <c r="O40" s="26"/>
      <c r="P40" s="15"/>
      <c r="Q40" s="160"/>
      <c r="R40" s="21">
        <f t="shared" si="0"/>
        <v>0</v>
      </c>
      <c r="S40" s="22"/>
      <c r="T40" s="89"/>
      <c r="U40" s="26"/>
      <c r="V40" s="15"/>
      <c r="W40" s="26"/>
      <c r="X40" s="15"/>
      <c r="Y40" s="160"/>
      <c r="Z40" s="21">
        <f t="shared" si="1"/>
        <v>0</v>
      </c>
      <c r="AA40" s="22"/>
      <c r="AB40" s="89"/>
      <c r="AC40" s="26"/>
      <c r="AD40" s="15"/>
      <c r="AE40" s="26"/>
      <c r="AF40" s="15"/>
      <c r="AG40" s="160"/>
      <c r="AH40" s="21">
        <f t="shared" si="2"/>
        <v>0</v>
      </c>
      <c r="AI40" s="22"/>
      <c r="AJ40" s="89">
        <f t="shared" si="3"/>
        <v>0</v>
      </c>
      <c r="AK40" s="26"/>
    </row>
    <row r="41" spans="1:37" x14ac:dyDescent="0.25">
      <c r="A41" s="148" t="s">
        <v>194</v>
      </c>
      <c r="B41" s="149" t="s">
        <v>195</v>
      </c>
      <c r="C41" s="150">
        <v>26.03</v>
      </c>
      <c r="D41" s="137"/>
      <c r="E41" s="26"/>
      <c r="F41" s="15"/>
      <c r="G41" s="26"/>
      <c r="H41" s="15"/>
      <c r="I41" s="160"/>
      <c r="J41" s="21">
        <f t="shared" si="4"/>
        <v>0</v>
      </c>
      <c r="K41" s="22"/>
      <c r="L41" s="89"/>
      <c r="M41" s="26"/>
      <c r="N41" s="15"/>
      <c r="O41" s="26"/>
      <c r="P41" s="15"/>
      <c r="Q41" s="160"/>
      <c r="R41" s="21">
        <f t="shared" si="0"/>
        <v>0</v>
      </c>
      <c r="S41" s="22"/>
      <c r="T41" s="89"/>
      <c r="U41" s="26"/>
      <c r="V41" s="15"/>
      <c r="W41" s="26"/>
      <c r="X41" s="15"/>
      <c r="Y41" s="160"/>
      <c r="Z41" s="21">
        <f t="shared" si="1"/>
        <v>0</v>
      </c>
      <c r="AA41" s="22"/>
      <c r="AB41" s="89"/>
      <c r="AC41" s="26"/>
      <c r="AD41" s="15"/>
      <c r="AE41" s="26"/>
      <c r="AF41" s="15"/>
      <c r="AG41" s="160"/>
      <c r="AH41" s="21">
        <f t="shared" si="2"/>
        <v>0</v>
      </c>
      <c r="AI41" s="22"/>
      <c r="AJ41" s="89">
        <f t="shared" si="3"/>
        <v>0</v>
      </c>
      <c r="AK41" s="26"/>
    </row>
    <row r="42" spans="1:37" x14ac:dyDescent="0.25">
      <c r="A42" s="132" t="s">
        <v>87</v>
      </c>
      <c r="B42" s="59" t="s">
        <v>89</v>
      </c>
      <c r="C42" s="131">
        <v>30.01</v>
      </c>
      <c r="D42" s="137"/>
      <c r="E42" s="26"/>
      <c r="F42" s="15"/>
      <c r="G42" s="26"/>
      <c r="H42" s="15"/>
      <c r="I42" s="160"/>
      <c r="J42" s="21">
        <f t="shared" si="4"/>
        <v>0</v>
      </c>
      <c r="K42" s="22"/>
      <c r="L42" s="89"/>
      <c r="M42" s="26"/>
      <c r="N42" s="15"/>
      <c r="O42" s="26"/>
      <c r="P42" s="15"/>
      <c r="Q42" s="160"/>
      <c r="R42" s="21">
        <f t="shared" si="0"/>
        <v>0</v>
      </c>
      <c r="S42" s="22"/>
      <c r="T42" s="89"/>
      <c r="U42" s="26"/>
      <c r="V42" s="15"/>
      <c r="W42" s="26"/>
      <c r="X42" s="15"/>
      <c r="Y42" s="160"/>
      <c r="Z42" s="21">
        <f t="shared" si="1"/>
        <v>0</v>
      </c>
      <c r="AA42" s="22"/>
      <c r="AB42" s="89"/>
      <c r="AC42" s="26"/>
      <c r="AD42" s="15"/>
      <c r="AE42" s="26"/>
      <c r="AF42" s="15"/>
      <c r="AG42" s="160"/>
      <c r="AH42" s="21">
        <f t="shared" si="2"/>
        <v>0</v>
      </c>
      <c r="AI42" s="22"/>
      <c r="AJ42" s="89">
        <f t="shared" si="3"/>
        <v>0</v>
      </c>
      <c r="AK42" s="26"/>
    </row>
    <row r="43" spans="1:37" ht="25.5" x14ac:dyDescent="0.25">
      <c r="A43" s="151" t="s">
        <v>196</v>
      </c>
      <c r="B43" s="149" t="s">
        <v>197</v>
      </c>
      <c r="C43" s="150">
        <v>30.01</v>
      </c>
      <c r="D43" s="137"/>
      <c r="E43" s="26"/>
      <c r="F43" s="15"/>
      <c r="G43" s="26"/>
      <c r="H43" s="15"/>
      <c r="I43" s="160"/>
      <c r="J43" s="21">
        <f t="shared" si="4"/>
        <v>0</v>
      </c>
      <c r="K43" s="22"/>
      <c r="L43" s="89"/>
      <c r="M43" s="26"/>
      <c r="N43" s="15"/>
      <c r="O43" s="26"/>
      <c r="P43" s="15"/>
      <c r="Q43" s="160"/>
      <c r="R43" s="21">
        <f t="shared" si="0"/>
        <v>0</v>
      </c>
      <c r="S43" s="22"/>
      <c r="T43" s="89"/>
      <c r="U43" s="26"/>
      <c r="V43" s="15"/>
      <c r="W43" s="26"/>
      <c r="X43" s="15"/>
      <c r="Y43" s="160"/>
      <c r="Z43" s="21">
        <f t="shared" si="1"/>
        <v>0</v>
      </c>
      <c r="AA43" s="22"/>
      <c r="AB43" s="89"/>
      <c r="AC43" s="26"/>
      <c r="AD43" s="15"/>
      <c r="AE43" s="26"/>
      <c r="AF43" s="15"/>
      <c r="AG43" s="160"/>
      <c r="AH43" s="21">
        <f t="shared" si="2"/>
        <v>0</v>
      </c>
      <c r="AI43" s="22"/>
      <c r="AJ43" s="89">
        <f t="shared" si="3"/>
        <v>0</v>
      </c>
      <c r="AK43" s="26"/>
    </row>
    <row r="44" spans="1:37" x14ac:dyDescent="0.25">
      <c r="A44" s="93" t="s">
        <v>90</v>
      </c>
      <c r="B44" s="59" t="s">
        <v>91</v>
      </c>
      <c r="C44" s="131">
        <v>17.399999999999999</v>
      </c>
      <c r="D44" s="137"/>
      <c r="E44" s="26"/>
      <c r="F44" s="15"/>
      <c r="G44" s="26"/>
      <c r="H44" s="15"/>
      <c r="I44" s="160"/>
      <c r="J44" s="21">
        <f t="shared" si="4"/>
        <v>0</v>
      </c>
      <c r="K44" s="22"/>
      <c r="L44" s="89"/>
      <c r="M44" s="26"/>
      <c r="N44" s="15"/>
      <c r="O44" s="26"/>
      <c r="P44" s="15"/>
      <c r="Q44" s="160"/>
      <c r="R44" s="21">
        <f t="shared" si="0"/>
        <v>0</v>
      </c>
      <c r="S44" s="22"/>
      <c r="T44" s="89"/>
      <c r="U44" s="26"/>
      <c r="V44" s="15"/>
      <c r="W44" s="26"/>
      <c r="X44" s="15"/>
      <c r="Y44" s="160"/>
      <c r="Z44" s="21">
        <f t="shared" si="1"/>
        <v>0</v>
      </c>
      <c r="AA44" s="22"/>
      <c r="AB44" s="89"/>
      <c r="AC44" s="26"/>
      <c r="AD44" s="15"/>
      <c r="AE44" s="26"/>
      <c r="AF44" s="15"/>
      <c r="AG44" s="160"/>
      <c r="AH44" s="21">
        <f t="shared" si="2"/>
        <v>0</v>
      </c>
      <c r="AI44" s="22"/>
      <c r="AJ44" s="89">
        <f t="shared" si="3"/>
        <v>0</v>
      </c>
      <c r="AK44" s="26"/>
    </row>
    <row r="45" spans="1:37" ht="25.5" x14ac:dyDescent="0.25">
      <c r="A45" s="148" t="s">
        <v>198</v>
      </c>
      <c r="B45" s="149" t="s">
        <v>199</v>
      </c>
      <c r="C45" s="150">
        <v>17.399999999999999</v>
      </c>
      <c r="D45" s="137"/>
      <c r="E45" s="26"/>
      <c r="F45" s="15"/>
      <c r="G45" s="26"/>
      <c r="H45" s="15"/>
      <c r="I45" s="160"/>
      <c r="J45" s="21">
        <f t="shared" si="4"/>
        <v>0</v>
      </c>
      <c r="K45" s="22"/>
      <c r="L45" s="89"/>
      <c r="M45" s="26"/>
      <c r="N45" s="15"/>
      <c r="O45" s="26"/>
      <c r="P45" s="15"/>
      <c r="Q45" s="160"/>
      <c r="R45" s="21">
        <f t="shared" si="0"/>
        <v>0</v>
      </c>
      <c r="S45" s="22"/>
      <c r="T45" s="89"/>
      <c r="U45" s="26"/>
      <c r="V45" s="15"/>
      <c r="W45" s="26"/>
      <c r="X45" s="15"/>
      <c r="Y45" s="160"/>
      <c r="Z45" s="21">
        <f t="shared" si="1"/>
        <v>0</v>
      </c>
      <c r="AA45" s="22"/>
      <c r="AB45" s="89"/>
      <c r="AC45" s="26"/>
      <c r="AD45" s="15"/>
      <c r="AE45" s="26"/>
      <c r="AF45" s="15"/>
      <c r="AG45" s="160"/>
      <c r="AH45" s="21">
        <f t="shared" si="2"/>
        <v>0</v>
      </c>
      <c r="AI45" s="22"/>
      <c r="AJ45" s="89">
        <f t="shared" si="3"/>
        <v>0</v>
      </c>
      <c r="AK45" s="26"/>
    </row>
    <row r="46" spans="1:37" x14ac:dyDescent="0.25">
      <c r="A46" s="93" t="s">
        <v>92</v>
      </c>
      <c r="B46" s="59" t="s">
        <v>94</v>
      </c>
      <c r="C46" s="131">
        <v>17.86</v>
      </c>
      <c r="D46" s="137"/>
      <c r="E46" s="26"/>
      <c r="F46" s="15"/>
      <c r="G46" s="26"/>
      <c r="H46" s="15"/>
      <c r="I46" s="160"/>
      <c r="J46" s="21">
        <f t="shared" si="4"/>
        <v>0</v>
      </c>
      <c r="K46" s="22"/>
      <c r="L46" s="89"/>
      <c r="M46" s="26"/>
      <c r="N46" s="15"/>
      <c r="O46" s="26"/>
      <c r="P46" s="15"/>
      <c r="Q46" s="160"/>
      <c r="R46" s="21">
        <f t="shared" si="0"/>
        <v>0</v>
      </c>
      <c r="S46" s="22"/>
      <c r="T46" s="89"/>
      <c r="U46" s="26"/>
      <c r="V46" s="15"/>
      <c r="W46" s="26"/>
      <c r="X46" s="15"/>
      <c r="Y46" s="160"/>
      <c r="Z46" s="21">
        <f t="shared" si="1"/>
        <v>0</v>
      </c>
      <c r="AA46" s="22"/>
      <c r="AB46" s="89"/>
      <c r="AC46" s="26"/>
      <c r="AD46" s="15"/>
      <c r="AE46" s="26"/>
      <c r="AF46" s="15"/>
      <c r="AG46" s="160"/>
      <c r="AH46" s="21">
        <f t="shared" si="2"/>
        <v>0</v>
      </c>
      <c r="AI46" s="22"/>
      <c r="AJ46" s="89">
        <f t="shared" si="3"/>
        <v>0</v>
      </c>
      <c r="AK46" s="26"/>
    </row>
    <row r="47" spans="1:37" ht="25.5" x14ac:dyDescent="0.25">
      <c r="A47" s="93" t="s">
        <v>93</v>
      </c>
      <c r="B47" s="59" t="s">
        <v>95</v>
      </c>
      <c r="C47" s="131">
        <v>17.86</v>
      </c>
      <c r="D47" s="137"/>
      <c r="E47" s="26"/>
      <c r="F47" s="15"/>
      <c r="G47" s="26"/>
      <c r="H47" s="15"/>
      <c r="I47" s="160"/>
      <c r="J47" s="21">
        <f t="shared" si="4"/>
        <v>0</v>
      </c>
      <c r="K47" s="22"/>
      <c r="L47" s="89"/>
      <c r="M47" s="26"/>
      <c r="N47" s="15"/>
      <c r="O47" s="26"/>
      <c r="P47" s="15"/>
      <c r="Q47" s="160"/>
      <c r="R47" s="21">
        <f t="shared" si="0"/>
        <v>0</v>
      </c>
      <c r="S47" s="22"/>
      <c r="T47" s="89"/>
      <c r="U47" s="26"/>
      <c r="V47" s="15"/>
      <c r="W47" s="26"/>
      <c r="X47" s="15"/>
      <c r="Y47" s="160"/>
      <c r="Z47" s="21">
        <f t="shared" si="1"/>
        <v>0</v>
      </c>
      <c r="AA47" s="22"/>
      <c r="AB47" s="89"/>
      <c r="AC47" s="26"/>
      <c r="AD47" s="15"/>
      <c r="AE47" s="26"/>
      <c r="AF47" s="15"/>
      <c r="AG47" s="160"/>
      <c r="AH47" s="21">
        <f t="shared" si="2"/>
        <v>0</v>
      </c>
      <c r="AI47" s="22"/>
      <c r="AJ47" s="89">
        <f t="shared" si="3"/>
        <v>0</v>
      </c>
      <c r="AK47" s="26"/>
    </row>
    <row r="48" spans="1:37" x14ac:dyDescent="0.25">
      <c r="A48" s="93" t="s">
        <v>96</v>
      </c>
      <c r="B48" s="59" t="s">
        <v>97</v>
      </c>
      <c r="C48" s="131">
        <v>10.36</v>
      </c>
      <c r="D48" s="137"/>
      <c r="E48" s="26"/>
      <c r="F48" s="15"/>
      <c r="G48" s="26"/>
      <c r="H48" s="15"/>
      <c r="I48" s="160"/>
      <c r="J48" s="21">
        <f t="shared" si="4"/>
        <v>0</v>
      </c>
      <c r="K48" s="22"/>
      <c r="L48" s="89"/>
      <c r="M48" s="26"/>
      <c r="N48" s="15"/>
      <c r="O48" s="26"/>
      <c r="P48" s="15"/>
      <c r="Q48" s="160"/>
      <c r="R48" s="21">
        <f t="shared" si="0"/>
        <v>0</v>
      </c>
      <c r="S48" s="22"/>
      <c r="T48" s="89"/>
      <c r="U48" s="26"/>
      <c r="V48" s="15"/>
      <c r="W48" s="26"/>
      <c r="X48" s="15"/>
      <c r="Y48" s="160"/>
      <c r="Z48" s="21">
        <f t="shared" si="1"/>
        <v>0</v>
      </c>
      <c r="AA48" s="22"/>
      <c r="AB48" s="89"/>
      <c r="AC48" s="26"/>
      <c r="AD48" s="15"/>
      <c r="AE48" s="26"/>
      <c r="AF48" s="15"/>
      <c r="AG48" s="160"/>
      <c r="AH48" s="21">
        <f t="shared" si="2"/>
        <v>0</v>
      </c>
      <c r="AI48" s="22"/>
      <c r="AJ48" s="89">
        <f t="shared" si="3"/>
        <v>0</v>
      </c>
      <c r="AK48" s="26"/>
    </row>
    <row r="49" spans="1:37" x14ac:dyDescent="0.25">
      <c r="A49" s="93" t="s">
        <v>98</v>
      </c>
      <c r="B49" s="59" t="s">
        <v>99</v>
      </c>
      <c r="C49" s="131">
        <v>10.36</v>
      </c>
      <c r="D49" s="137"/>
      <c r="E49" s="26"/>
      <c r="F49" s="15"/>
      <c r="G49" s="26"/>
      <c r="H49" s="15"/>
      <c r="I49" s="160"/>
      <c r="J49" s="21">
        <f t="shared" si="4"/>
        <v>0</v>
      </c>
      <c r="K49" s="22"/>
      <c r="L49" s="89"/>
      <c r="M49" s="26"/>
      <c r="N49" s="15"/>
      <c r="O49" s="26"/>
      <c r="P49" s="15"/>
      <c r="Q49" s="160"/>
      <c r="R49" s="21">
        <f t="shared" si="0"/>
        <v>0</v>
      </c>
      <c r="S49" s="22"/>
      <c r="T49" s="89"/>
      <c r="U49" s="26"/>
      <c r="V49" s="15"/>
      <c r="W49" s="26"/>
      <c r="X49" s="15"/>
      <c r="Y49" s="160"/>
      <c r="Z49" s="21">
        <f t="shared" si="1"/>
        <v>0</v>
      </c>
      <c r="AA49" s="22"/>
      <c r="AB49" s="89"/>
      <c r="AC49" s="26"/>
      <c r="AD49" s="15"/>
      <c r="AE49" s="26"/>
      <c r="AF49" s="15"/>
      <c r="AG49" s="160"/>
      <c r="AH49" s="21">
        <f t="shared" si="2"/>
        <v>0</v>
      </c>
      <c r="AI49" s="22"/>
      <c r="AJ49" s="89">
        <f t="shared" si="3"/>
        <v>0</v>
      </c>
      <c r="AK49" s="26"/>
    </row>
    <row r="50" spans="1:37" x14ac:dyDescent="0.25">
      <c r="A50" s="132">
        <v>440400</v>
      </c>
      <c r="B50" s="59" t="s">
        <v>100</v>
      </c>
      <c r="C50" s="131">
        <v>11.07</v>
      </c>
      <c r="D50" s="137"/>
      <c r="E50" s="26"/>
      <c r="F50" s="15"/>
      <c r="G50" s="26"/>
      <c r="H50" s="15"/>
      <c r="I50" s="160"/>
      <c r="J50" s="21">
        <f t="shared" si="4"/>
        <v>0</v>
      </c>
      <c r="K50" s="22"/>
      <c r="L50" s="89"/>
      <c r="M50" s="26"/>
      <c r="N50" s="15"/>
      <c r="O50" s="26"/>
      <c r="P50" s="15"/>
      <c r="Q50" s="160"/>
      <c r="R50" s="21">
        <f t="shared" si="0"/>
        <v>0</v>
      </c>
      <c r="S50" s="22"/>
      <c r="T50" s="89"/>
      <c r="U50" s="26"/>
      <c r="V50" s="15"/>
      <c r="W50" s="26"/>
      <c r="X50" s="15"/>
      <c r="Y50" s="160"/>
      <c r="Z50" s="21">
        <f t="shared" si="1"/>
        <v>0</v>
      </c>
      <c r="AA50" s="22"/>
      <c r="AB50" s="89"/>
      <c r="AC50" s="26"/>
      <c r="AD50" s="15"/>
      <c r="AE50" s="26"/>
      <c r="AF50" s="15"/>
      <c r="AG50" s="160"/>
      <c r="AH50" s="21">
        <f t="shared" si="2"/>
        <v>0</v>
      </c>
      <c r="AI50" s="22"/>
      <c r="AJ50" s="89">
        <f t="shared" si="3"/>
        <v>0</v>
      </c>
      <c r="AK50" s="26"/>
    </row>
    <row r="51" spans="1:37" x14ac:dyDescent="0.25">
      <c r="A51" s="93">
        <v>440500</v>
      </c>
      <c r="B51" s="59" t="s">
        <v>101</v>
      </c>
      <c r="C51" s="131">
        <v>6.42</v>
      </c>
      <c r="D51" s="137"/>
      <c r="E51" s="26"/>
      <c r="F51" s="15"/>
      <c r="G51" s="26"/>
      <c r="H51" s="15"/>
      <c r="I51" s="160"/>
      <c r="J51" s="21">
        <f t="shared" si="4"/>
        <v>0</v>
      </c>
      <c r="K51" s="22"/>
      <c r="L51" s="89"/>
      <c r="M51" s="26"/>
      <c r="N51" s="15"/>
      <c r="O51" s="26"/>
      <c r="P51" s="15"/>
      <c r="Q51" s="160"/>
      <c r="R51" s="21">
        <f t="shared" si="0"/>
        <v>0</v>
      </c>
      <c r="S51" s="22"/>
      <c r="T51" s="89"/>
      <c r="U51" s="26"/>
      <c r="V51" s="15"/>
      <c r="W51" s="26"/>
      <c r="X51" s="15"/>
      <c r="Y51" s="160"/>
      <c r="Z51" s="21">
        <f t="shared" si="1"/>
        <v>0</v>
      </c>
      <c r="AA51" s="22"/>
      <c r="AB51" s="89"/>
      <c r="AC51" s="26"/>
      <c r="AD51" s="15"/>
      <c r="AE51" s="26"/>
      <c r="AF51" s="15"/>
      <c r="AG51" s="160"/>
      <c r="AH51" s="21">
        <f t="shared" si="2"/>
        <v>0</v>
      </c>
      <c r="AI51" s="22"/>
      <c r="AJ51" s="89">
        <f t="shared" si="3"/>
        <v>0</v>
      </c>
      <c r="AK51" s="26"/>
    </row>
    <row r="52" spans="1:37" x14ac:dyDescent="0.25">
      <c r="A52" s="132" t="s">
        <v>102</v>
      </c>
      <c r="B52" s="59" t="s">
        <v>103</v>
      </c>
      <c r="C52" s="131">
        <v>6.42</v>
      </c>
      <c r="D52" s="137"/>
      <c r="E52" s="26"/>
      <c r="F52" s="15"/>
      <c r="G52" s="26"/>
      <c r="H52" s="15"/>
      <c r="I52" s="160"/>
      <c r="J52" s="21">
        <f t="shared" si="4"/>
        <v>0</v>
      </c>
      <c r="K52" s="22"/>
      <c r="L52" s="89"/>
      <c r="M52" s="26"/>
      <c r="N52" s="15"/>
      <c r="O52" s="26"/>
      <c r="P52" s="15"/>
      <c r="Q52" s="160"/>
      <c r="R52" s="21">
        <f t="shared" si="0"/>
        <v>0</v>
      </c>
      <c r="S52" s="22"/>
      <c r="T52" s="89"/>
      <c r="U52" s="26"/>
      <c r="V52" s="15"/>
      <c r="W52" s="26"/>
      <c r="X52" s="15"/>
      <c r="Y52" s="160"/>
      <c r="Z52" s="21">
        <f t="shared" si="1"/>
        <v>0</v>
      </c>
      <c r="AA52" s="22"/>
      <c r="AB52" s="89"/>
      <c r="AC52" s="26"/>
      <c r="AD52" s="15"/>
      <c r="AE52" s="26"/>
      <c r="AF52" s="15"/>
      <c r="AG52" s="160"/>
      <c r="AH52" s="21">
        <f t="shared" si="2"/>
        <v>0</v>
      </c>
      <c r="AI52" s="22"/>
      <c r="AJ52" s="89">
        <f t="shared" si="3"/>
        <v>0</v>
      </c>
      <c r="AK52" s="26"/>
    </row>
    <row r="53" spans="1:37" x14ac:dyDescent="0.25">
      <c r="A53" s="151" t="s">
        <v>200</v>
      </c>
      <c r="B53" s="149" t="s">
        <v>201</v>
      </c>
      <c r="C53" s="150">
        <v>6.42</v>
      </c>
      <c r="D53" s="137"/>
      <c r="E53" s="26"/>
      <c r="F53" s="15"/>
      <c r="G53" s="26"/>
      <c r="H53" s="15"/>
      <c r="I53" s="160"/>
      <c r="J53" s="21">
        <f t="shared" si="4"/>
        <v>0</v>
      </c>
      <c r="K53" s="22"/>
      <c r="L53" s="89"/>
      <c r="M53" s="26"/>
      <c r="N53" s="15"/>
      <c r="O53" s="26"/>
      <c r="P53" s="15"/>
      <c r="Q53" s="160"/>
      <c r="R53" s="21">
        <f t="shared" si="0"/>
        <v>0</v>
      </c>
      <c r="S53" s="22"/>
      <c r="T53" s="89"/>
      <c r="U53" s="26"/>
      <c r="V53" s="15"/>
      <c r="W53" s="26"/>
      <c r="X53" s="15"/>
      <c r="Y53" s="160"/>
      <c r="Z53" s="21">
        <f t="shared" si="1"/>
        <v>0</v>
      </c>
      <c r="AA53" s="22"/>
      <c r="AB53" s="89"/>
      <c r="AC53" s="26"/>
      <c r="AD53" s="15"/>
      <c r="AE53" s="26"/>
      <c r="AF53" s="15"/>
      <c r="AG53" s="160"/>
      <c r="AH53" s="21">
        <f t="shared" si="2"/>
        <v>0</v>
      </c>
      <c r="AI53" s="22"/>
      <c r="AJ53" s="89">
        <f t="shared" si="3"/>
        <v>0</v>
      </c>
      <c r="AK53" s="26"/>
    </row>
    <row r="54" spans="1:37" x14ac:dyDescent="0.25">
      <c r="A54" s="132" t="s">
        <v>104</v>
      </c>
      <c r="B54" s="59" t="s">
        <v>105</v>
      </c>
      <c r="C54" s="131">
        <v>12.4</v>
      </c>
      <c r="D54" s="137"/>
      <c r="E54" s="26"/>
      <c r="F54" s="15"/>
      <c r="G54" s="26"/>
      <c r="H54" s="15"/>
      <c r="I54" s="160"/>
      <c r="J54" s="21">
        <f t="shared" si="4"/>
        <v>0</v>
      </c>
      <c r="K54" s="22"/>
      <c r="L54" s="89"/>
      <c r="M54" s="26"/>
      <c r="N54" s="15"/>
      <c r="O54" s="26"/>
      <c r="P54" s="15"/>
      <c r="Q54" s="160"/>
      <c r="R54" s="21">
        <f t="shared" si="0"/>
        <v>0</v>
      </c>
      <c r="S54" s="22"/>
      <c r="T54" s="89"/>
      <c r="U54" s="26"/>
      <c r="V54" s="15"/>
      <c r="W54" s="26"/>
      <c r="X54" s="15"/>
      <c r="Y54" s="160"/>
      <c r="Z54" s="21">
        <f t="shared" si="1"/>
        <v>0</v>
      </c>
      <c r="AA54" s="22"/>
      <c r="AB54" s="89"/>
      <c r="AC54" s="26"/>
      <c r="AD54" s="15"/>
      <c r="AE54" s="26"/>
      <c r="AF54" s="15"/>
      <c r="AG54" s="160"/>
      <c r="AH54" s="21">
        <f t="shared" si="2"/>
        <v>0</v>
      </c>
      <c r="AI54" s="22"/>
      <c r="AJ54" s="89">
        <f t="shared" si="3"/>
        <v>0</v>
      </c>
      <c r="AK54" s="26"/>
    </row>
    <row r="55" spans="1:37" ht="25.5" x14ac:dyDescent="0.25">
      <c r="A55" s="151" t="s">
        <v>202</v>
      </c>
      <c r="B55" s="149" t="s">
        <v>203</v>
      </c>
      <c r="C55" s="150">
        <v>12.4</v>
      </c>
      <c r="D55" s="137"/>
      <c r="E55" s="26"/>
      <c r="F55" s="15"/>
      <c r="G55" s="26"/>
      <c r="H55" s="15"/>
      <c r="I55" s="160"/>
      <c r="J55" s="21">
        <f t="shared" si="4"/>
        <v>0</v>
      </c>
      <c r="K55" s="22"/>
      <c r="L55" s="89"/>
      <c r="M55" s="26"/>
      <c r="N55" s="15"/>
      <c r="O55" s="26"/>
      <c r="P55" s="15"/>
      <c r="Q55" s="160"/>
      <c r="R55" s="21">
        <f t="shared" si="0"/>
        <v>0</v>
      </c>
      <c r="S55" s="22"/>
      <c r="T55" s="89"/>
      <c r="U55" s="26"/>
      <c r="V55" s="15"/>
      <c r="W55" s="26"/>
      <c r="X55" s="15"/>
      <c r="Y55" s="160"/>
      <c r="Z55" s="21">
        <f t="shared" si="1"/>
        <v>0</v>
      </c>
      <c r="AA55" s="22"/>
      <c r="AB55" s="89"/>
      <c r="AC55" s="26"/>
      <c r="AD55" s="15"/>
      <c r="AE55" s="26"/>
      <c r="AF55" s="15"/>
      <c r="AG55" s="160"/>
      <c r="AH55" s="21">
        <f t="shared" si="2"/>
        <v>0</v>
      </c>
      <c r="AI55" s="22"/>
      <c r="AJ55" s="89">
        <f t="shared" si="3"/>
        <v>0</v>
      </c>
      <c r="AK55" s="26"/>
    </row>
    <row r="56" spans="1:37" ht="25.5" x14ac:dyDescent="0.25">
      <c r="A56" s="132" t="s">
        <v>106</v>
      </c>
      <c r="B56" s="59" t="s">
        <v>108</v>
      </c>
      <c r="C56" s="131">
        <v>21.02</v>
      </c>
      <c r="D56" s="137"/>
      <c r="E56" s="26"/>
      <c r="F56" s="15"/>
      <c r="G56" s="26"/>
      <c r="H56" s="15"/>
      <c r="I56" s="160"/>
      <c r="J56" s="21">
        <f t="shared" si="4"/>
        <v>0</v>
      </c>
      <c r="K56" s="22"/>
      <c r="L56" s="89"/>
      <c r="M56" s="26"/>
      <c r="N56" s="15"/>
      <c r="O56" s="26"/>
      <c r="P56" s="15"/>
      <c r="Q56" s="160"/>
      <c r="R56" s="21">
        <f t="shared" si="0"/>
        <v>0</v>
      </c>
      <c r="S56" s="22"/>
      <c r="T56" s="89"/>
      <c r="U56" s="26"/>
      <c r="V56" s="15"/>
      <c r="W56" s="26"/>
      <c r="X56" s="15"/>
      <c r="Y56" s="160"/>
      <c r="Z56" s="21">
        <f t="shared" si="1"/>
        <v>0</v>
      </c>
      <c r="AA56" s="22"/>
      <c r="AB56" s="89"/>
      <c r="AC56" s="26"/>
      <c r="AD56" s="15"/>
      <c r="AE56" s="26"/>
      <c r="AF56" s="15"/>
      <c r="AG56" s="160"/>
      <c r="AH56" s="21">
        <f t="shared" si="2"/>
        <v>0</v>
      </c>
      <c r="AI56" s="22"/>
      <c r="AJ56" s="89">
        <f t="shared" si="3"/>
        <v>0</v>
      </c>
      <c r="AK56" s="26"/>
    </row>
    <row r="57" spans="1:37" ht="25.5" x14ac:dyDescent="0.25">
      <c r="A57" s="132" t="s">
        <v>107</v>
      </c>
      <c r="B57" s="59" t="s">
        <v>109</v>
      </c>
      <c r="C57" s="131">
        <v>21.02</v>
      </c>
      <c r="D57" s="137"/>
      <c r="E57" s="26"/>
      <c r="F57" s="15"/>
      <c r="G57" s="26"/>
      <c r="H57" s="15"/>
      <c r="I57" s="160"/>
      <c r="J57" s="21">
        <f t="shared" si="4"/>
        <v>0</v>
      </c>
      <c r="K57" s="22"/>
      <c r="L57" s="89"/>
      <c r="M57" s="26"/>
      <c r="N57" s="15"/>
      <c r="O57" s="26"/>
      <c r="P57" s="15"/>
      <c r="Q57" s="160"/>
      <c r="R57" s="21">
        <f t="shared" si="0"/>
        <v>0</v>
      </c>
      <c r="S57" s="22"/>
      <c r="T57" s="89"/>
      <c r="U57" s="26"/>
      <c r="V57" s="15"/>
      <c r="W57" s="26"/>
      <c r="X57" s="15"/>
      <c r="Y57" s="160"/>
      <c r="Z57" s="21">
        <f t="shared" si="1"/>
        <v>0</v>
      </c>
      <c r="AA57" s="22"/>
      <c r="AB57" s="89"/>
      <c r="AC57" s="26"/>
      <c r="AD57" s="15"/>
      <c r="AE57" s="26"/>
      <c r="AF57" s="15"/>
      <c r="AG57" s="160"/>
      <c r="AH57" s="21">
        <f t="shared" si="2"/>
        <v>0</v>
      </c>
      <c r="AI57" s="22"/>
      <c r="AJ57" s="89">
        <f t="shared" si="3"/>
        <v>0</v>
      </c>
      <c r="AK57" s="26"/>
    </row>
    <row r="58" spans="1:37" x14ac:dyDescent="0.25">
      <c r="A58" s="93" t="s">
        <v>110</v>
      </c>
      <c r="B58" s="59" t="s">
        <v>111</v>
      </c>
      <c r="C58" s="131">
        <v>12.19</v>
      </c>
      <c r="D58" s="137"/>
      <c r="E58" s="26"/>
      <c r="F58" s="15"/>
      <c r="G58" s="26"/>
      <c r="H58" s="15"/>
      <c r="I58" s="160"/>
      <c r="J58" s="21">
        <f t="shared" si="4"/>
        <v>0</v>
      </c>
      <c r="K58" s="22"/>
      <c r="L58" s="89"/>
      <c r="M58" s="26"/>
      <c r="N58" s="15"/>
      <c r="O58" s="26"/>
      <c r="P58" s="15"/>
      <c r="Q58" s="160"/>
      <c r="R58" s="21">
        <f t="shared" si="0"/>
        <v>0</v>
      </c>
      <c r="S58" s="22"/>
      <c r="T58" s="89"/>
      <c r="U58" s="26"/>
      <c r="V58" s="15"/>
      <c r="W58" s="26"/>
      <c r="X58" s="15"/>
      <c r="Y58" s="160"/>
      <c r="Z58" s="21">
        <f t="shared" si="1"/>
        <v>0</v>
      </c>
      <c r="AA58" s="22"/>
      <c r="AB58" s="89"/>
      <c r="AC58" s="26"/>
      <c r="AD58" s="15"/>
      <c r="AE58" s="26"/>
      <c r="AF58" s="15"/>
      <c r="AG58" s="160"/>
      <c r="AH58" s="21">
        <f t="shared" si="2"/>
        <v>0</v>
      </c>
      <c r="AI58" s="22"/>
      <c r="AJ58" s="89">
        <f t="shared" si="3"/>
        <v>0</v>
      </c>
      <c r="AK58" s="26"/>
    </row>
    <row r="59" spans="1:37" ht="25.5" x14ac:dyDescent="0.25">
      <c r="A59" s="148" t="s">
        <v>204</v>
      </c>
      <c r="B59" s="149" t="s">
        <v>205</v>
      </c>
      <c r="C59" s="150">
        <v>12.19</v>
      </c>
      <c r="D59" s="137"/>
      <c r="E59" s="26"/>
      <c r="F59" s="15"/>
      <c r="G59" s="26"/>
      <c r="H59" s="15"/>
      <c r="I59" s="160"/>
      <c r="J59" s="21">
        <f t="shared" si="4"/>
        <v>0</v>
      </c>
      <c r="K59" s="22"/>
      <c r="L59" s="89"/>
      <c r="M59" s="26"/>
      <c r="N59" s="15"/>
      <c r="O59" s="26"/>
      <c r="P59" s="15"/>
      <c r="Q59" s="160"/>
      <c r="R59" s="21">
        <f t="shared" si="0"/>
        <v>0</v>
      </c>
      <c r="S59" s="22"/>
      <c r="T59" s="89"/>
      <c r="U59" s="26"/>
      <c r="V59" s="15"/>
      <c r="W59" s="26"/>
      <c r="X59" s="15"/>
      <c r="Y59" s="160"/>
      <c r="Z59" s="21">
        <f t="shared" si="1"/>
        <v>0</v>
      </c>
      <c r="AA59" s="22"/>
      <c r="AB59" s="89"/>
      <c r="AC59" s="26"/>
      <c r="AD59" s="15"/>
      <c r="AE59" s="26"/>
      <c r="AF59" s="15"/>
      <c r="AG59" s="160"/>
      <c r="AH59" s="21">
        <f t="shared" si="2"/>
        <v>0</v>
      </c>
      <c r="AI59" s="22"/>
      <c r="AJ59" s="89">
        <f t="shared" si="3"/>
        <v>0</v>
      </c>
      <c r="AK59" s="26"/>
    </row>
    <row r="60" spans="1:37" x14ac:dyDescent="0.25">
      <c r="A60" s="132" t="s">
        <v>112</v>
      </c>
      <c r="B60" s="59" t="s">
        <v>114</v>
      </c>
      <c r="C60" s="131">
        <v>18.440000000000001</v>
      </c>
      <c r="D60" s="137"/>
      <c r="E60" s="26"/>
      <c r="F60" s="15"/>
      <c r="G60" s="26"/>
      <c r="H60" s="15"/>
      <c r="I60" s="160"/>
      <c r="J60" s="21">
        <f t="shared" si="4"/>
        <v>0</v>
      </c>
      <c r="K60" s="22"/>
      <c r="L60" s="89"/>
      <c r="M60" s="26"/>
      <c r="N60" s="15"/>
      <c r="O60" s="26"/>
      <c r="P60" s="15"/>
      <c r="Q60" s="160"/>
      <c r="R60" s="21">
        <f t="shared" si="0"/>
        <v>0</v>
      </c>
      <c r="S60" s="22"/>
      <c r="T60" s="89"/>
      <c r="U60" s="26"/>
      <c r="V60" s="15"/>
      <c r="W60" s="26"/>
      <c r="X60" s="15"/>
      <c r="Y60" s="160"/>
      <c r="Z60" s="21">
        <f t="shared" si="1"/>
        <v>0</v>
      </c>
      <c r="AA60" s="22"/>
      <c r="AB60" s="89"/>
      <c r="AC60" s="26"/>
      <c r="AD60" s="15"/>
      <c r="AE60" s="26"/>
      <c r="AF60" s="15"/>
      <c r="AG60" s="160"/>
      <c r="AH60" s="21">
        <f t="shared" si="2"/>
        <v>0</v>
      </c>
      <c r="AI60" s="22"/>
      <c r="AJ60" s="89">
        <f t="shared" si="3"/>
        <v>0</v>
      </c>
      <c r="AK60" s="26"/>
    </row>
    <row r="61" spans="1:37" x14ac:dyDescent="0.25">
      <c r="A61" s="151" t="s">
        <v>206</v>
      </c>
      <c r="B61" s="149" t="s">
        <v>207</v>
      </c>
      <c r="C61" s="150">
        <v>18.440000000000001</v>
      </c>
      <c r="D61" s="137"/>
      <c r="E61" s="26"/>
      <c r="F61" s="15"/>
      <c r="G61" s="26"/>
      <c r="H61" s="15"/>
      <c r="I61" s="160"/>
      <c r="J61" s="21">
        <f t="shared" si="4"/>
        <v>0</v>
      </c>
      <c r="K61" s="22"/>
      <c r="L61" s="89"/>
      <c r="M61" s="26"/>
      <c r="N61" s="15"/>
      <c r="O61" s="26"/>
      <c r="P61" s="15"/>
      <c r="Q61" s="160"/>
      <c r="R61" s="21">
        <f t="shared" si="0"/>
        <v>0</v>
      </c>
      <c r="S61" s="22"/>
      <c r="T61" s="89"/>
      <c r="U61" s="26"/>
      <c r="V61" s="15"/>
      <c r="W61" s="26"/>
      <c r="X61" s="15"/>
      <c r="Y61" s="160"/>
      <c r="Z61" s="21">
        <f t="shared" si="1"/>
        <v>0</v>
      </c>
      <c r="AA61" s="22"/>
      <c r="AB61" s="89"/>
      <c r="AC61" s="26"/>
      <c r="AD61" s="15"/>
      <c r="AE61" s="26"/>
      <c r="AF61" s="15"/>
      <c r="AG61" s="160"/>
      <c r="AH61" s="21">
        <f t="shared" si="2"/>
        <v>0</v>
      </c>
      <c r="AI61" s="22"/>
      <c r="AJ61" s="89">
        <f t="shared" si="3"/>
        <v>0</v>
      </c>
      <c r="AK61" s="26"/>
    </row>
    <row r="62" spans="1:37" x14ac:dyDescent="0.25">
      <c r="A62" s="93" t="s">
        <v>113</v>
      </c>
      <c r="B62" s="59" t="s">
        <v>115</v>
      </c>
      <c r="C62" s="131">
        <v>25.02</v>
      </c>
      <c r="D62" s="137"/>
      <c r="E62" s="26"/>
      <c r="F62" s="15"/>
      <c r="G62" s="26"/>
      <c r="H62" s="15"/>
      <c r="I62" s="160"/>
      <c r="J62" s="21">
        <f t="shared" si="4"/>
        <v>0</v>
      </c>
      <c r="K62" s="22"/>
      <c r="L62" s="89"/>
      <c r="M62" s="26"/>
      <c r="N62" s="15"/>
      <c r="O62" s="26"/>
      <c r="P62" s="15"/>
      <c r="Q62" s="160"/>
      <c r="R62" s="21">
        <f t="shared" si="0"/>
        <v>0</v>
      </c>
      <c r="S62" s="22"/>
      <c r="T62" s="89"/>
      <c r="U62" s="26"/>
      <c r="V62" s="15"/>
      <c r="W62" s="26"/>
      <c r="X62" s="15"/>
      <c r="Y62" s="160"/>
      <c r="Z62" s="21">
        <f t="shared" si="1"/>
        <v>0</v>
      </c>
      <c r="AA62" s="22"/>
      <c r="AB62" s="89"/>
      <c r="AC62" s="26"/>
      <c r="AD62" s="15"/>
      <c r="AE62" s="26"/>
      <c r="AF62" s="15"/>
      <c r="AG62" s="160"/>
      <c r="AH62" s="21">
        <f t="shared" si="2"/>
        <v>0</v>
      </c>
      <c r="AI62" s="22"/>
      <c r="AJ62" s="89">
        <f t="shared" si="3"/>
        <v>0</v>
      </c>
      <c r="AK62" s="26"/>
    </row>
    <row r="63" spans="1:37" x14ac:dyDescent="0.25">
      <c r="A63" s="148" t="s">
        <v>208</v>
      </c>
      <c r="B63" s="149" t="s">
        <v>209</v>
      </c>
      <c r="C63" s="150">
        <v>25.02</v>
      </c>
      <c r="D63" s="137"/>
      <c r="E63" s="26"/>
      <c r="F63" s="15"/>
      <c r="G63" s="26"/>
      <c r="H63" s="15"/>
      <c r="I63" s="160"/>
      <c r="J63" s="21">
        <f t="shared" si="4"/>
        <v>0</v>
      </c>
      <c r="K63" s="22"/>
      <c r="L63" s="89"/>
      <c r="M63" s="26"/>
      <c r="N63" s="15"/>
      <c r="O63" s="26"/>
      <c r="P63" s="15"/>
      <c r="Q63" s="160"/>
      <c r="R63" s="21">
        <f t="shared" si="0"/>
        <v>0</v>
      </c>
      <c r="S63" s="22"/>
      <c r="T63" s="89"/>
      <c r="U63" s="26"/>
      <c r="V63" s="15"/>
      <c r="W63" s="26"/>
      <c r="X63" s="15"/>
      <c r="Y63" s="160"/>
      <c r="Z63" s="21">
        <f t="shared" si="1"/>
        <v>0</v>
      </c>
      <c r="AA63" s="22"/>
      <c r="AB63" s="89"/>
      <c r="AC63" s="26"/>
      <c r="AD63" s="15"/>
      <c r="AE63" s="26"/>
      <c r="AF63" s="15"/>
      <c r="AG63" s="160"/>
      <c r="AH63" s="21">
        <f t="shared" si="2"/>
        <v>0</v>
      </c>
      <c r="AI63" s="22"/>
      <c r="AJ63" s="89">
        <f t="shared" si="3"/>
        <v>0</v>
      </c>
      <c r="AK63" s="26"/>
    </row>
    <row r="64" spans="1:37" x14ac:dyDescent="0.25">
      <c r="A64" s="132" t="s">
        <v>116</v>
      </c>
      <c r="B64" s="59" t="s">
        <v>117</v>
      </c>
      <c r="C64" s="131">
        <v>273.27</v>
      </c>
      <c r="D64" s="137"/>
      <c r="E64" s="26"/>
      <c r="F64" s="15"/>
      <c r="G64" s="26"/>
      <c r="H64" s="15"/>
      <c r="I64" s="160"/>
      <c r="J64" s="21">
        <f t="shared" si="4"/>
        <v>0</v>
      </c>
      <c r="K64" s="22"/>
      <c r="L64" s="89"/>
      <c r="M64" s="26"/>
      <c r="N64" s="15"/>
      <c r="O64" s="26"/>
      <c r="P64" s="15"/>
      <c r="Q64" s="160"/>
      <c r="R64" s="21">
        <f t="shared" si="0"/>
        <v>0</v>
      </c>
      <c r="S64" s="22"/>
      <c r="T64" s="89"/>
      <c r="U64" s="26"/>
      <c r="V64" s="15"/>
      <c r="W64" s="26"/>
      <c r="X64" s="15"/>
      <c r="Y64" s="160"/>
      <c r="Z64" s="21">
        <f t="shared" si="1"/>
        <v>0</v>
      </c>
      <c r="AA64" s="22"/>
      <c r="AB64" s="89"/>
      <c r="AC64" s="26"/>
      <c r="AD64" s="15"/>
      <c r="AE64" s="26"/>
      <c r="AF64" s="15"/>
      <c r="AG64" s="160"/>
      <c r="AH64" s="21">
        <f t="shared" si="2"/>
        <v>0</v>
      </c>
      <c r="AI64" s="22"/>
      <c r="AJ64" s="89">
        <f t="shared" si="3"/>
        <v>0</v>
      </c>
      <c r="AK64" s="26"/>
    </row>
    <row r="65" spans="1:37" x14ac:dyDescent="0.25">
      <c r="A65" s="133" t="s">
        <v>118</v>
      </c>
      <c r="B65" s="59" t="s">
        <v>119</v>
      </c>
      <c r="C65" s="131">
        <v>17.5</v>
      </c>
      <c r="D65" s="137"/>
      <c r="E65" s="26"/>
      <c r="F65" s="15"/>
      <c r="G65" s="26"/>
      <c r="H65" s="15"/>
      <c r="I65" s="160"/>
      <c r="J65" s="21">
        <f t="shared" si="4"/>
        <v>0</v>
      </c>
      <c r="K65" s="22"/>
      <c r="L65" s="89"/>
      <c r="M65" s="26"/>
      <c r="N65" s="15"/>
      <c r="O65" s="26"/>
      <c r="P65" s="15"/>
      <c r="Q65" s="160"/>
      <c r="R65" s="21">
        <f t="shared" si="0"/>
        <v>0</v>
      </c>
      <c r="S65" s="22"/>
      <c r="T65" s="89"/>
      <c r="U65" s="26"/>
      <c r="V65" s="15"/>
      <c r="W65" s="26"/>
      <c r="X65" s="15"/>
      <c r="Y65" s="160"/>
      <c r="Z65" s="21">
        <f t="shared" si="1"/>
        <v>0</v>
      </c>
      <c r="AA65" s="22"/>
      <c r="AB65" s="89"/>
      <c r="AC65" s="26"/>
      <c r="AD65" s="15"/>
      <c r="AE65" s="26"/>
      <c r="AF65" s="15"/>
      <c r="AG65" s="160"/>
      <c r="AH65" s="21">
        <f t="shared" si="2"/>
        <v>0</v>
      </c>
      <c r="AI65" s="22"/>
      <c r="AJ65" s="89">
        <f t="shared" si="3"/>
        <v>0</v>
      </c>
      <c r="AK65" s="26"/>
    </row>
    <row r="66" spans="1:37" x14ac:dyDescent="0.25">
      <c r="A66" s="133" t="s">
        <v>120</v>
      </c>
      <c r="B66" s="59" t="s">
        <v>121</v>
      </c>
      <c r="C66" s="131">
        <v>17.5</v>
      </c>
      <c r="D66" s="137"/>
      <c r="E66" s="26"/>
      <c r="F66" s="15"/>
      <c r="G66" s="26"/>
      <c r="H66" s="15"/>
      <c r="I66" s="160"/>
      <c r="J66" s="21">
        <f t="shared" si="4"/>
        <v>0</v>
      </c>
      <c r="K66" s="22"/>
      <c r="L66" s="89"/>
      <c r="M66" s="26"/>
      <c r="N66" s="15"/>
      <c r="O66" s="26"/>
      <c r="P66" s="15"/>
      <c r="Q66" s="160"/>
      <c r="R66" s="21">
        <f t="shared" si="0"/>
        <v>0</v>
      </c>
      <c r="S66" s="22"/>
      <c r="T66" s="89"/>
      <c r="U66" s="26"/>
      <c r="V66" s="15"/>
      <c r="W66" s="26"/>
      <c r="X66" s="15"/>
      <c r="Y66" s="160"/>
      <c r="Z66" s="21">
        <f t="shared" si="1"/>
        <v>0</v>
      </c>
      <c r="AA66" s="22"/>
      <c r="AB66" s="89"/>
      <c r="AC66" s="26"/>
      <c r="AD66" s="15"/>
      <c r="AE66" s="26"/>
      <c r="AF66" s="15"/>
      <c r="AG66" s="160"/>
      <c r="AH66" s="21">
        <f t="shared" si="2"/>
        <v>0</v>
      </c>
      <c r="AI66" s="22"/>
      <c r="AJ66" s="89">
        <f t="shared" si="3"/>
        <v>0</v>
      </c>
      <c r="AK66" s="26"/>
    </row>
    <row r="67" spans="1:37" ht="25.5" x14ac:dyDescent="0.25">
      <c r="A67" s="141" t="s">
        <v>168</v>
      </c>
      <c r="B67" s="59" t="s">
        <v>155</v>
      </c>
      <c r="C67" s="131">
        <v>9.6</v>
      </c>
      <c r="D67" s="137"/>
      <c r="E67" s="26"/>
      <c r="F67" s="15"/>
      <c r="G67" s="26"/>
      <c r="H67" s="15"/>
      <c r="I67" s="160"/>
      <c r="J67" s="21">
        <f t="shared" si="4"/>
        <v>0</v>
      </c>
      <c r="K67" s="22"/>
      <c r="L67" s="89"/>
      <c r="M67" s="26"/>
      <c r="N67" s="15"/>
      <c r="O67" s="26"/>
      <c r="P67" s="15"/>
      <c r="Q67" s="160"/>
      <c r="R67" s="21">
        <f t="shared" si="0"/>
        <v>0</v>
      </c>
      <c r="S67" s="22"/>
      <c r="T67" s="89"/>
      <c r="U67" s="26"/>
      <c r="V67" s="15"/>
      <c r="W67" s="26"/>
      <c r="X67" s="15"/>
      <c r="Y67" s="160"/>
      <c r="Z67" s="21">
        <f t="shared" si="1"/>
        <v>0</v>
      </c>
      <c r="AA67" s="22"/>
      <c r="AB67" s="89"/>
      <c r="AC67" s="26"/>
      <c r="AD67" s="15"/>
      <c r="AE67" s="26"/>
      <c r="AF67" s="15"/>
      <c r="AG67" s="160"/>
      <c r="AH67" s="21">
        <f t="shared" si="2"/>
        <v>0</v>
      </c>
      <c r="AI67" s="22"/>
      <c r="AJ67" s="89">
        <f t="shared" si="3"/>
        <v>0</v>
      </c>
      <c r="AK67" s="26"/>
    </row>
    <row r="68" spans="1:37" ht="25.5" x14ac:dyDescent="0.25">
      <c r="A68" s="156" t="s">
        <v>210</v>
      </c>
      <c r="B68" s="149" t="s">
        <v>211</v>
      </c>
      <c r="C68" s="150">
        <v>9.6</v>
      </c>
      <c r="D68" s="137"/>
      <c r="E68" s="26"/>
      <c r="F68" s="15"/>
      <c r="G68" s="26"/>
      <c r="H68" s="15"/>
      <c r="I68" s="160"/>
      <c r="J68" s="21">
        <f t="shared" si="4"/>
        <v>0</v>
      </c>
      <c r="K68" s="22"/>
      <c r="L68" s="89"/>
      <c r="M68" s="26"/>
      <c r="N68" s="15"/>
      <c r="O68" s="26"/>
      <c r="P68" s="15"/>
      <c r="Q68" s="160"/>
      <c r="R68" s="21">
        <f t="shared" si="0"/>
        <v>0</v>
      </c>
      <c r="S68" s="22"/>
      <c r="T68" s="89"/>
      <c r="U68" s="26"/>
      <c r="V68" s="15"/>
      <c r="W68" s="26"/>
      <c r="X68" s="15"/>
      <c r="Y68" s="160"/>
      <c r="Z68" s="21">
        <f t="shared" si="1"/>
        <v>0</v>
      </c>
      <c r="AA68" s="22"/>
      <c r="AB68" s="89"/>
      <c r="AC68" s="26"/>
      <c r="AD68" s="15"/>
      <c r="AE68" s="26"/>
      <c r="AF68" s="15"/>
      <c r="AG68" s="160"/>
      <c r="AH68" s="21">
        <f t="shared" si="2"/>
        <v>0</v>
      </c>
      <c r="AI68" s="22"/>
      <c r="AJ68" s="89">
        <f t="shared" si="3"/>
        <v>0</v>
      </c>
      <c r="AK68" s="26"/>
    </row>
    <row r="69" spans="1:37" ht="25.5" x14ac:dyDescent="0.25">
      <c r="A69" s="141" t="s">
        <v>169</v>
      </c>
      <c r="B69" s="60" t="s">
        <v>122</v>
      </c>
      <c r="C69" s="131">
        <v>9.6</v>
      </c>
      <c r="D69" s="137"/>
      <c r="E69" s="26"/>
      <c r="F69" s="15"/>
      <c r="G69" s="26"/>
      <c r="H69" s="15"/>
      <c r="I69" s="160"/>
      <c r="J69" s="21">
        <f t="shared" si="4"/>
        <v>0</v>
      </c>
      <c r="K69" s="22"/>
      <c r="L69" s="89"/>
      <c r="M69" s="26"/>
      <c r="N69" s="15"/>
      <c r="O69" s="26"/>
      <c r="P69" s="15"/>
      <c r="Q69" s="160"/>
      <c r="R69" s="21">
        <f t="shared" si="0"/>
        <v>0</v>
      </c>
      <c r="S69" s="22"/>
      <c r="T69" s="89"/>
      <c r="U69" s="26"/>
      <c r="V69" s="15"/>
      <c r="W69" s="26"/>
      <c r="X69" s="15"/>
      <c r="Y69" s="160"/>
      <c r="Z69" s="21">
        <f t="shared" si="1"/>
        <v>0</v>
      </c>
      <c r="AA69" s="22"/>
      <c r="AB69" s="89"/>
      <c r="AC69" s="26"/>
      <c r="AD69" s="15"/>
      <c r="AE69" s="26"/>
      <c r="AF69" s="15"/>
      <c r="AG69" s="160"/>
      <c r="AH69" s="21">
        <f t="shared" si="2"/>
        <v>0</v>
      </c>
      <c r="AI69" s="22"/>
      <c r="AJ69" s="89">
        <f t="shared" si="3"/>
        <v>0</v>
      </c>
      <c r="AK69" s="26"/>
    </row>
    <row r="70" spans="1:37" ht="25.5" x14ac:dyDescent="0.25">
      <c r="A70" s="156" t="s">
        <v>212</v>
      </c>
      <c r="B70" s="152" t="s">
        <v>213</v>
      </c>
      <c r="C70" s="150">
        <v>9.6</v>
      </c>
      <c r="D70" s="137"/>
      <c r="E70" s="26"/>
      <c r="F70" s="15"/>
      <c r="G70" s="26"/>
      <c r="H70" s="15"/>
      <c r="I70" s="160"/>
      <c r="J70" s="21">
        <f t="shared" si="4"/>
        <v>0</v>
      </c>
      <c r="K70" s="22"/>
      <c r="L70" s="89"/>
      <c r="M70" s="26"/>
      <c r="N70" s="15"/>
      <c r="O70" s="26"/>
      <c r="P70" s="15"/>
      <c r="Q70" s="160"/>
      <c r="R70" s="21">
        <f t="shared" ref="R70:R77" si="5">L70+N70+P70</f>
        <v>0</v>
      </c>
      <c r="S70" s="22"/>
      <c r="T70" s="89"/>
      <c r="U70" s="26"/>
      <c r="V70" s="15"/>
      <c r="W70" s="26"/>
      <c r="X70" s="15"/>
      <c r="Y70" s="160"/>
      <c r="Z70" s="21">
        <f t="shared" ref="Z70:Z77" si="6">T70+V70+X70</f>
        <v>0</v>
      </c>
      <c r="AA70" s="22"/>
      <c r="AB70" s="89"/>
      <c r="AC70" s="26"/>
      <c r="AD70" s="15"/>
      <c r="AE70" s="26"/>
      <c r="AF70" s="15"/>
      <c r="AG70" s="160"/>
      <c r="AH70" s="21">
        <f t="shared" ref="AH70:AH77" si="7">AB70+AD70+AF70</f>
        <v>0</v>
      </c>
      <c r="AI70" s="22"/>
      <c r="AJ70" s="89">
        <f t="shared" ref="AJ70:AJ77" si="8">SUM(D70+F70+H70+L70+N70+P70+T70+V70+X70+AB70+AD70+AF70)</f>
        <v>0</v>
      </c>
      <c r="AK70" s="26"/>
    </row>
    <row r="71" spans="1:37" ht="25.5" x14ac:dyDescent="0.25">
      <c r="A71" s="141" t="s">
        <v>170</v>
      </c>
      <c r="B71" s="60" t="s">
        <v>123</v>
      </c>
      <c r="C71" s="131">
        <v>4.76</v>
      </c>
      <c r="D71" s="137"/>
      <c r="E71" s="26"/>
      <c r="F71" s="15"/>
      <c r="G71" s="26"/>
      <c r="H71" s="15"/>
      <c r="I71" s="160"/>
      <c r="J71" s="21">
        <f t="shared" ref="J71:J77" si="9">D71+F71+H71</f>
        <v>0</v>
      </c>
      <c r="K71" s="22"/>
      <c r="L71" s="89"/>
      <c r="M71" s="26"/>
      <c r="N71" s="15"/>
      <c r="O71" s="26"/>
      <c r="P71" s="15"/>
      <c r="Q71" s="160"/>
      <c r="R71" s="21">
        <f t="shared" si="5"/>
        <v>0</v>
      </c>
      <c r="S71" s="22"/>
      <c r="T71" s="89"/>
      <c r="U71" s="26"/>
      <c r="V71" s="15"/>
      <c r="W71" s="26"/>
      <c r="X71" s="15"/>
      <c r="Y71" s="160"/>
      <c r="Z71" s="21">
        <f t="shared" si="6"/>
        <v>0</v>
      </c>
      <c r="AA71" s="22"/>
      <c r="AB71" s="89"/>
      <c r="AC71" s="26"/>
      <c r="AD71" s="15"/>
      <c r="AE71" s="26"/>
      <c r="AF71" s="15"/>
      <c r="AG71" s="160"/>
      <c r="AH71" s="21">
        <f t="shared" si="7"/>
        <v>0</v>
      </c>
      <c r="AI71" s="22"/>
      <c r="AJ71" s="89">
        <f t="shared" si="8"/>
        <v>0</v>
      </c>
      <c r="AK71" s="26"/>
    </row>
    <row r="72" spans="1:37" ht="25.5" x14ac:dyDescent="0.25">
      <c r="A72" s="156" t="s">
        <v>214</v>
      </c>
      <c r="B72" s="152" t="s">
        <v>215</v>
      </c>
      <c r="C72" s="150">
        <v>4.76</v>
      </c>
      <c r="D72" s="137"/>
      <c r="E72" s="26"/>
      <c r="F72" s="15"/>
      <c r="G72" s="26"/>
      <c r="H72" s="15"/>
      <c r="I72" s="160"/>
      <c r="J72" s="21">
        <f t="shared" si="9"/>
        <v>0</v>
      </c>
      <c r="K72" s="22"/>
      <c r="L72" s="89"/>
      <c r="M72" s="26"/>
      <c r="N72" s="15"/>
      <c r="O72" s="26"/>
      <c r="P72" s="15"/>
      <c r="Q72" s="160"/>
      <c r="R72" s="21">
        <f t="shared" si="5"/>
        <v>0</v>
      </c>
      <c r="S72" s="22"/>
      <c r="T72" s="89"/>
      <c r="U72" s="26"/>
      <c r="V72" s="15"/>
      <c r="W72" s="26"/>
      <c r="X72" s="15"/>
      <c r="Y72" s="160"/>
      <c r="Z72" s="21">
        <f t="shared" si="6"/>
        <v>0</v>
      </c>
      <c r="AA72" s="22"/>
      <c r="AB72" s="89"/>
      <c r="AC72" s="26"/>
      <c r="AD72" s="15"/>
      <c r="AE72" s="26"/>
      <c r="AF72" s="15"/>
      <c r="AG72" s="160"/>
      <c r="AH72" s="21">
        <f t="shared" si="7"/>
        <v>0</v>
      </c>
      <c r="AI72" s="22"/>
      <c r="AJ72" s="89">
        <f t="shared" si="8"/>
        <v>0</v>
      </c>
      <c r="AK72" s="26"/>
    </row>
    <row r="73" spans="1:37" ht="25.5" x14ac:dyDescent="0.25">
      <c r="A73" s="141" t="s">
        <v>171</v>
      </c>
      <c r="B73" s="60" t="s">
        <v>124</v>
      </c>
      <c r="C73" s="92">
        <v>9.6</v>
      </c>
      <c r="D73" s="89"/>
      <c r="E73" s="26"/>
      <c r="F73" s="15"/>
      <c r="G73" s="26"/>
      <c r="H73" s="15"/>
      <c r="I73" s="160"/>
      <c r="J73" s="21">
        <f t="shared" si="9"/>
        <v>0</v>
      </c>
      <c r="K73" s="22"/>
      <c r="L73" s="89"/>
      <c r="M73" s="26"/>
      <c r="N73" s="15"/>
      <c r="O73" s="26"/>
      <c r="P73" s="15"/>
      <c r="Q73" s="160"/>
      <c r="R73" s="21">
        <f t="shared" si="5"/>
        <v>0</v>
      </c>
      <c r="S73" s="22"/>
      <c r="T73" s="89"/>
      <c r="U73" s="26"/>
      <c r="V73" s="15"/>
      <c r="W73" s="26"/>
      <c r="X73" s="15"/>
      <c r="Y73" s="160"/>
      <c r="Z73" s="21">
        <f t="shared" si="6"/>
        <v>0</v>
      </c>
      <c r="AA73" s="22"/>
      <c r="AB73" s="89"/>
      <c r="AC73" s="26"/>
      <c r="AD73" s="15"/>
      <c r="AE73" s="26"/>
      <c r="AF73" s="15"/>
      <c r="AG73" s="160"/>
      <c r="AH73" s="21">
        <f t="shared" si="7"/>
        <v>0</v>
      </c>
      <c r="AI73" s="22"/>
      <c r="AJ73" s="89">
        <f t="shared" si="8"/>
        <v>0</v>
      </c>
      <c r="AK73" s="26"/>
    </row>
    <row r="74" spans="1:37" ht="25.5" x14ac:dyDescent="0.25">
      <c r="A74" s="156" t="s">
        <v>217</v>
      </c>
      <c r="B74" s="152" t="s">
        <v>216</v>
      </c>
      <c r="C74" s="150">
        <v>9.6</v>
      </c>
      <c r="D74" s="89"/>
      <c r="E74" s="26"/>
      <c r="F74" s="15"/>
      <c r="G74" s="26"/>
      <c r="H74" s="15"/>
      <c r="I74" s="160"/>
      <c r="J74" s="21">
        <f t="shared" si="9"/>
        <v>0</v>
      </c>
      <c r="K74" s="22"/>
      <c r="L74" s="89"/>
      <c r="M74" s="26"/>
      <c r="N74" s="15"/>
      <c r="O74" s="26"/>
      <c r="P74" s="15"/>
      <c r="Q74" s="160"/>
      <c r="R74" s="21">
        <f t="shared" si="5"/>
        <v>0</v>
      </c>
      <c r="S74" s="22"/>
      <c r="T74" s="89"/>
      <c r="U74" s="26"/>
      <c r="V74" s="15"/>
      <c r="W74" s="26"/>
      <c r="X74" s="15"/>
      <c r="Y74" s="160"/>
      <c r="Z74" s="21">
        <f t="shared" si="6"/>
        <v>0</v>
      </c>
      <c r="AA74" s="22"/>
      <c r="AB74" s="89"/>
      <c r="AC74" s="26"/>
      <c r="AD74" s="15"/>
      <c r="AE74" s="26"/>
      <c r="AF74" s="15"/>
      <c r="AG74" s="160"/>
      <c r="AH74" s="21">
        <f t="shared" si="7"/>
        <v>0</v>
      </c>
      <c r="AI74" s="22"/>
      <c r="AJ74" s="89">
        <f t="shared" si="8"/>
        <v>0</v>
      </c>
      <c r="AK74" s="26"/>
    </row>
    <row r="75" spans="1:37" x14ac:dyDescent="0.25">
      <c r="A75" s="141" t="s">
        <v>172</v>
      </c>
      <c r="B75" s="60" t="s">
        <v>125</v>
      </c>
      <c r="C75" s="92">
        <v>11.6</v>
      </c>
      <c r="D75" s="89"/>
      <c r="E75" s="26"/>
      <c r="F75" s="15"/>
      <c r="G75" s="26"/>
      <c r="H75" s="15"/>
      <c r="I75" s="160"/>
      <c r="J75" s="21">
        <f t="shared" si="9"/>
        <v>0</v>
      </c>
      <c r="K75" s="22"/>
      <c r="L75" s="89"/>
      <c r="M75" s="26"/>
      <c r="N75" s="15"/>
      <c r="O75" s="26"/>
      <c r="P75" s="15"/>
      <c r="Q75" s="160"/>
      <c r="R75" s="21">
        <f t="shared" si="5"/>
        <v>0</v>
      </c>
      <c r="S75" s="22"/>
      <c r="T75" s="89"/>
      <c r="U75" s="26"/>
      <c r="V75" s="15"/>
      <c r="W75" s="26"/>
      <c r="X75" s="15"/>
      <c r="Y75" s="160"/>
      <c r="Z75" s="21">
        <f t="shared" si="6"/>
        <v>0</v>
      </c>
      <c r="AA75" s="22"/>
      <c r="AB75" s="89"/>
      <c r="AC75" s="26"/>
      <c r="AD75" s="15"/>
      <c r="AE75" s="26"/>
      <c r="AF75" s="15"/>
      <c r="AG75" s="160"/>
      <c r="AH75" s="21">
        <f t="shared" si="7"/>
        <v>0</v>
      </c>
      <c r="AI75" s="22"/>
      <c r="AJ75" s="89">
        <f t="shared" si="8"/>
        <v>0</v>
      </c>
      <c r="AK75" s="26"/>
    </row>
    <row r="76" spans="1:37" x14ac:dyDescent="0.25">
      <c r="A76" s="156" t="s">
        <v>218</v>
      </c>
      <c r="B76" s="152" t="s">
        <v>125</v>
      </c>
      <c r="C76" s="150">
        <v>11.6</v>
      </c>
      <c r="D76" s="157"/>
      <c r="E76" s="109"/>
      <c r="F76" s="108"/>
      <c r="G76" s="109"/>
      <c r="H76" s="108"/>
      <c r="I76" s="161"/>
      <c r="J76" s="21">
        <f t="shared" si="9"/>
        <v>0</v>
      </c>
      <c r="K76" s="22"/>
      <c r="L76" s="157"/>
      <c r="M76" s="109"/>
      <c r="N76" s="108"/>
      <c r="O76" s="109"/>
      <c r="P76" s="108"/>
      <c r="Q76" s="161"/>
      <c r="R76" s="21">
        <f t="shared" si="5"/>
        <v>0</v>
      </c>
      <c r="S76" s="22"/>
      <c r="T76" s="157"/>
      <c r="U76" s="109"/>
      <c r="V76" s="108"/>
      <c r="W76" s="109"/>
      <c r="X76" s="108"/>
      <c r="Y76" s="161"/>
      <c r="Z76" s="21">
        <f t="shared" si="6"/>
        <v>0</v>
      </c>
      <c r="AA76" s="22"/>
      <c r="AB76" s="157"/>
      <c r="AC76" s="109"/>
      <c r="AD76" s="108"/>
      <c r="AE76" s="109"/>
      <c r="AF76" s="108"/>
      <c r="AG76" s="161"/>
      <c r="AH76" s="21">
        <f t="shared" si="7"/>
        <v>0</v>
      </c>
      <c r="AI76" s="22"/>
      <c r="AJ76" s="89">
        <f t="shared" si="8"/>
        <v>0</v>
      </c>
      <c r="AK76" s="26"/>
    </row>
    <row r="77" spans="1:37" ht="15.75" thickBot="1" x14ac:dyDescent="0.3">
      <c r="A77" s="141">
        <v>890400</v>
      </c>
      <c r="B77" s="129" t="s">
        <v>126</v>
      </c>
      <c r="C77" s="130" t="s">
        <v>166</v>
      </c>
      <c r="D77" s="90"/>
      <c r="E77" s="27"/>
      <c r="F77" s="17"/>
      <c r="G77" s="27"/>
      <c r="H77" s="17"/>
      <c r="I77" s="162"/>
      <c r="J77" s="23">
        <f t="shared" si="9"/>
        <v>0</v>
      </c>
      <c r="K77" s="24"/>
      <c r="L77" s="90"/>
      <c r="M77" s="27"/>
      <c r="N77" s="17"/>
      <c r="O77" s="27"/>
      <c r="P77" s="17"/>
      <c r="Q77" s="162"/>
      <c r="R77" s="23">
        <f t="shared" si="5"/>
        <v>0</v>
      </c>
      <c r="S77" s="24"/>
      <c r="T77" s="90"/>
      <c r="U77" s="27"/>
      <c r="V77" s="17"/>
      <c r="W77" s="27"/>
      <c r="X77" s="17"/>
      <c r="Y77" s="162"/>
      <c r="Z77" s="23">
        <f t="shared" si="6"/>
        <v>0</v>
      </c>
      <c r="AA77" s="24"/>
      <c r="AB77" s="90"/>
      <c r="AC77" s="27"/>
      <c r="AD77" s="17"/>
      <c r="AE77" s="27"/>
      <c r="AF77" s="17"/>
      <c r="AG77" s="162"/>
      <c r="AH77" s="23">
        <f t="shared" si="7"/>
        <v>0</v>
      </c>
      <c r="AI77" s="24"/>
      <c r="AJ77" s="90">
        <f t="shared" si="8"/>
        <v>0</v>
      </c>
      <c r="AK77" s="27"/>
    </row>
    <row r="78" spans="1:37" x14ac:dyDescent="0.25">
      <c r="B78" t="s">
        <v>17</v>
      </c>
      <c r="D78" s="4">
        <f>SUM(D5:D77)</f>
        <v>0</v>
      </c>
      <c r="E78" s="5"/>
      <c r="F78" s="4">
        <f t="shared" ref="F78:AF78" si="10">SUM(F5:F77)</f>
        <v>0</v>
      </c>
      <c r="G78" s="5"/>
      <c r="H78" s="4">
        <f t="shared" si="10"/>
        <v>0</v>
      </c>
      <c r="I78" s="5"/>
      <c r="J78" s="11">
        <f>SUM(J5:J77)</f>
        <v>0</v>
      </c>
      <c r="K78" s="38"/>
      <c r="L78" s="4">
        <f t="shared" si="10"/>
        <v>0</v>
      </c>
      <c r="M78" s="5"/>
      <c r="N78" s="4">
        <f t="shared" si="10"/>
        <v>0</v>
      </c>
      <c r="O78" s="5"/>
      <c r="P78" s="4">
        <f t="shared" si="10"/>
        <v>0</v>
      </c>
      <c r="Q78" s="5"/>
      <c r="R78" s="11">
        <f>SUM(R5:R77)</f>
        <v>0</v>
      </c>
      <c r="S78" s="38"/>
      <c r="T78" s="4">
        <f t="shared" si="10"/>
        <v>0</v>
      </c>
      <c r="U78" s="5"/>
      <c r="V78" s="4">
        <f t="shared" si="10"/>
        <v>0</v>
      </c>
      <c r="W78" s="5"/>
      <c r="X78" s="4">
        <f t="shared" si="10"/>
        <v>0</v>
      </c>
      <c r="Y78" s="5"/>
      <c r="Z78" s="11">
        <f>SUM(Z5:Z77)</f>
        <v>0</v>
      </c>
      <c r="AA78" s="38"/>
      <c r="AB78" s="4">
        <f t="shared" si="10"/>
        <v>0</v>
      </c>
      <c r="AC78" s="5"/>
      <c r="AD78" s="4">
        <f t="shared" si="10"/>
        <v>0</v>
      </c>
      <c r="AE78" s="5"/>
      <c r="AF78" s="4">
        <f t="shared" si="10"/>
        <v>0</v>
      </c>
      <c r="AG78" s="5"/>
      <c r="AH78" s="11">
        <f>SUM(AH5:AH77)</f>
        <v>0</v>
      </c>
      <c r="AI78" s="38"/>
      <c r="AJ78" s="7">
        <f>SUM(AJ5:AJ77)</f>
        <v>0</v>
      </c>
      <c r="AK78" s="8">
        <f>SUM(AK5:AK77)</f>
        <v>0</v>
      </c>
    </row>
    <row r="79" spans="1:37" x14ac:dyDescent="0.25">
      <c r="A79" s="230" t="s">
        <v>18</v>
      </c>
      <c r="B79" s="230"/>
      <c r="C79" s="1"/>
      <c r="D79" s="6"/>
      <c r="F79" s="6"/>
      <c r="H79" s="6"/>
      <c r="J79" s="37"/>
      <c r="K79" s="36"/>
      <c r="L79" s="6"/>
      <c r="N79" s="6"/>
      <c r="P79" s="6"/>
      <c r="R79" s="37"/>
      <c r="S79" s="36"/>
      <c r="T79" s="6"/>
      <c r="V79" s="6"/>
      <c r="X79" s="6"/>
      <c r="Z79" s="37"/>
      <c r="AA79" s="36"/>
      <c r="AB79" s="6"/>
      <c r="AD79" s="6"/>
      <c r="AF79" s="6"/>
      <c r="AH79" s="37"/>
      <c r="AI79" s="36"/>
    </row>
    <row r="81" spans="2:2" x14ac:dyDescent="0.25">
      <c r="B81" s="36"/>
    </row>
    <row r="82" spans="2:2" x14ac:dyDescent="0.25">
      <c r="B82" s="36"/>
    </row>
  </sheetData>
  <mergeCells count="26">
    <mergeCell ref="AK3:AK4"/>
    <mergeCell ref="J3:J4"/>
    <mergeCell ref="K3:K4"/>
    <mergeCell ref="R3:R4"/>
    <mergeCell ref="S3:S4"/>
    <mergeCell ref="Z3:Z4"/>
    <mergeCell ref="AA3:AA4"/>
    <mergeCell ref="AH3:AH4"/>
    <mergeCell ref="AI3:AI4"/>
    <mergeCell ref="AB3:AC3"/>
    <mergeCell ref="AD3:AE3"/>
    <mergeCell ref="AF3:AG3"/>
    <mergeCell ref="A79:B79"/>
    <mergeCell ref="AJ3:AJ4"/>
    <mergeCell ref="L3:M3"/>
    <mergeCell ref="N3:O3"/>
    <mergeCell ref="P3:Q3"/>
    <mergeCell ref="T3:U3"/>
    <mergeCell ref="V3:W3"/>
    <mergeCell ref="X3:Y3"/>
    <mergeCell ref="A2:B2"/>
    <mergeCell ref="D2:H2"/>
    <mergeCell ref="D3:E3"/>
    <mergeCell ref="F3:G3"/>
    <mergeCell ref="H3:I3"/>
    <mergeCell ref="A3:B3"/>
  </mergeCells>
  <pageMargins left="0.3" right="0.3" top="0.5" bottom="0.5" header="0.3" footer="0.3"/>
  <pageSetup orientation="landscape" r:id="rId1"/>
  <colBreaks count="3" manualBreakCount="3">
    <brk id="11" max="1048575" man="1"/>
    <brk id="19" max="1048575" man="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workbookViewId="0">
      <pane ySplit="4" topLeftCell="A5" activePane="bottomLeft" state="frozen"/>
      <selection pane="bottomLeft" activeCell="L28" sqref="L28"/>
    </sheetView>
  </sheetViews>
  <sheetFormatPr defaultRowHeight="15" x14ac:dyDescent="0.25"/>
  <cols>
    <col min="1" max="1" width="10.28515625" customWidth="1"/>
    <col min="2" max="2" width="19.42578125" bestFit="1" customWidth="1"/>
    <col min="3" max="3" width="10.28515625" customWidth="1"/>
    <col min="4" max="4" width="19.42578125" customWidth="1"/>
    <col min="5" max="5" width="10.28515625" customWidth="1"/>
    <col min="6" max="6" width="19.42578125" customWidth="1"/>
    <col min="7" max="7" width="10.28515625" customWidth="1"/>
    <col min="8" max="8" width="19.42578125" customWidth="1"/>
    <col min="9" max="9" width="10.28515625" customWidth="1"/>
    <col min="10" max="10" width="19.42578125" customWidth="1"/>
    <col min="11" max="11" width="10.28515625" customWidth="1"/>
    <col min="12" max="12" width="19.42578125" customWidth="1"/>
    <col min="13" max="13" width="10.28515625" customWidth="1"/>
    <col min="14" max="14" width="19.42578125" customWidth="1"/>
    <col min="15" max="15" width="10.28515625" customWidth="1"/>
    <col min="16" max="16" width="19.42578125" customWidth="1"/>
    <col min="17" max="17" width="10.28515625" customWidth="1"/>
    <col min="18" max="18" width="19.42578125" customWidth="1"/>
    <col min="19" max="19" width="10.28515625" customWidth="1"/>
    <col min="20" max="20" width="19.42578125" customWidth="1"/>
    <col min="21" max="21" width="10.28515625" customWidth="1"/>
    <col min="22" max="22" width="19.42578125" customWidth="1"/>
    <col min="23" max="23" width="10.28515625" customWidth="1"/>
    <col min="24" max="24" width="19.42578125" customWidth="1"/>
  </cols>
  <sheetData>
    <row r="1" spans="1:24" x14ac:dyDescent="0.25">
      <c r="A1" t="s">
        <v>13</v>
      </c>
    </row>
    <row r="2" spans="1:24" ht="15.75" thickBot="1" x14ac:dyDescent="0.3">
      <c r="A2" s="236" t="s">
        <v>28</v>
      </c>
      <c r="B2" s="236"/>
      <c r="C2" s="237"/>
      <c r="D2" s="237"/>
      <c r="E2" s="237"/>
      <c r="F2" s="237"/>
      <c r="G2" s="237"/>
    </row>
    <row r="3" spans="1:24" ht="15.75" thickBot="1" x14ac:dyDescent="0.3">
      <c r="A3" s="238" t="s">
        <v>2</v>
      </c>
      <c r="B3" s="239"/>
      <c r="C3" s="238" t="s">
        <v>3</v>
      </c>
      <c r="D3" s="239"/>
      <c r="E3" s="238" t="s">
        <v>4</v>
      </c>
      <c r="F3" s="239"/>
      <c r="G3" s="238" t="s">
        <v>5</v>
      </c>
      <c r="H3" s="239"/>
      <c r="I3" s="238" t="s">
        <v>6</v>
      </c>
      <c r="J3" s="239"/>
      <c r="K3" s="238" t="s">
        <v>7</v>
      </c>
      <c r="L3" s="239"/>
      <c r="M3" s="238" t="s">
        <v>29</v>
      </c>
      <c r="N3" s="239"/>
      <c r="O3" s="238" t="s">
        <v>8</v>
      </c>
      <c r="P3" s="239"/>
      <c r="Q3" s="238" t="s">
        <v>9</v>
      </c>
      <c r="R3" s="239"/>
      <c r="S3" s="238" t="s">
        <v>10</v>
      </c>
      <c r="T3" s="239"/>
      <c r="U3" s="238" t="s">
        <v>11</v>
      </c>
      <c r="V3" s="239"/>
      <c r="W3" s="238" t="s">
        <v>12</v>
      </c>
      <c r="X3" s="239"/>
    </row>
    <row r="4" spans="1:24" ht="15.75" thickBot="1" x14ac:dyDescent="0.3">
      <c r="A4" s="29" t="s">
        <v>30</v>
      </c>
      <c r="B4" s="30" t="s">
        <v>31</v>
      </c>
      <c r="C4" s="29" t="s">
        <v>30</v>
      </c>
      <c r="D4" s="30" t="s">
        <v>31</v>
      </c>
      <c r="E4" s="29" t="s">
        <v>30</v>
      </c>
      <c r="F4" s="30" t="s">
        <v>31</v>
      </c>
      <c r="G4" s="29" t="s">
        <v>30</v>
      </c>
      <c r="H4" s="30" t="s">
        <v>31</v>
      </c>
      <c r="I4" s="29" t="s">
        <v>30</v>
      </c>
      <c r="J4" s="30" t="s">
        <v>31</v>
      </c>
      <c r="K4" s="29" t="s">
        <v>30</v>
      </c>
      <c r="L4" s="30" t="s">
        <v>31</v>
      </c>
      <c r="M4" s="29" t="s">
        <v>30</v>
      </c>
      <c r="N4" s="30" t="s">
        <v>31</v>
      </c>
      <c r="O4" s="29" t="s">
        <v>30</v>
      </c>
      <c r="P4" s="30" t="s">
        <v>31</v>
      </c>
      <c r="Q4" s="29" t="s">
        <v>30</v>
      </c>
      <c r="R4" s="30" t="s">
        <v>31</v>
      </c>
      <c r="S4" s="29" t="s">
        <v>30</v>
      </c>
      <c r="T4" s="30" t="s">
        <v>31</v>
      </c>
      <c r="U4" s="29" t="s">
        <v>30</v>
      </c>
      <c r="V4" s="30" t="s">
        <v>31</v>
      </c>
      <c r="W4" s="29" t="s">
        <v>30</v>
      </c>
      <c r="X4" s="30" t="s">
        <v>31</v>
      </c>
    </row>
    <row r="5" spans="1:24" x14ac:dyDescent="0.25">
      <c r="A5" s="31"/>
      <c r="B5" s="25"/>
      <c r="C5" s="31"/>
      <c r="D5" s="25"/>
      <c r="E5" s="31"/>
      <c r="F5" s="25"/>
      <c r="G5" s="31"/>
      <c r="H5" s="25"/>
      <c r="I5" s="31"/>
      <c r="J5" s="25"/>
      <c r="K5" s="31"/>
      <c r="L5" s="25"/>
      <c r="M5" s="31"/>
      <c r="N5" s="25"/>
      <c r="O5" s="31"/>
      <c r="P5" s="25"/>
      <c r="Q5" s="31"/>
      <c r="R5" s="25"/>
      <c r="S5" s="31"/>
      <c r="T5" s="25"/>
      <c r="U5" s="31"/>
      <c r="V5" s="25"/>
      <c r="W5" s="31"/>
      <c r="X5" s="25"/>
    </row>
    <row r="6" spans="1:24" x14ac:dyDescent="0.25">
      <c r="A6" s="32"/>
      <c r="B6" s="16"/>
      <c r="C6" s="32"/>
      <c r="D6" s="16"/>
      <c r="E6" s="32"/>
      <c r="F6" s="16"/>
      <c r="G6" s="32"/>
      <c r="H6" s="16"/>
      <c r="I6" s="32"/>
      <c r="J6" s="16"/>
      <c r="K6" s="32"/>
      <c r="L6" s="16"/>
      <c r="M6" s="32"/>
      <c r="N6" s="16"/>
      <c r="O6" s="32"/>
      <c r="P6" s="16"/>
      <c r="Q6" s="32"/>
      <c r="R6" s="16"/>
      <c r="S6" s="32"/>
      <c r="T6" s="16"/>
      <c r="U6" s="32"/>
      <c r="V6" s="16"/>
      <c r="W6" s="32"/>
      <c r="X6" s="16"/>
    </row>
    <row r="7" spans="1:24" x14ac:dyDescent="0.25">
      <c r="A7" s="32"/>
      <c r="B7" s="16"/>
      <c r="C7" s="32"/>
      <c r="D7" s="16"/>
      <c r="E7" s="32"/>
      <c r="F7" s="16"/>
      <c r="G7" s="32"/>
      <c r="H7" s="16"/>
      <c r="I7" s="32"/>
      <c r="J7" s="16"/>
      <c r="K7" s="32"/>
      <c r="L7" s="16"/>
      <c r="M7" s="32"/>
      <c r="N7" s="16"/>
      <c r="O7" s="32"/>
      <c r="P7" s="16"/>
      <c r="Q7" s="32"/>
      <c r="R7" s="16"/>
      <c r="S7" s="32"/>
      <c r="T7" s="16"/>
      <c r="U7" s="32"/>
      <c r="V7" s="16"/>
      <c r="W7" s="32"/>
      <c r="X7" s="16"/>
    </row>
    <row r="8" spans="1:24" x14ac:dyDescent="0.25">
      <c r="A8" s="32"/>
      <c r="B8" s="16"/>
      <c r="C8" s="32"/>
      <c r="D8" s="16"/>
      <c r="E8" s="32"/>
      <c r="F8" s="16"/>
      <c r="G8" s="32"/>
      <c r="H8" s="16"/>
      <c r="I8" s="32"/>
      <c r="J8" s="16"/>
      <c r="K8" s="32"/>
      <c r="L8" s="16"/>
      <c r="M8" s="32"/>
      <c r="N8" s="16"/>
      <c r="O8" s="32"/>
      <c r="P8" s="16"/>
      <c r="Q8" s="32"/>
      <c r="R8" s="16"/>
      <c r="S8" s="32"/>
      <c r="T8" s="16"/>
      <c r="U8" s="32"/>
      <c r="V8" s="16"/>
      <c r="W8" s="32"/>
      <c r="X8" s="16"/>
    </row>
    <row r="9" spans="1:24" x14ac:dyDescent="0.25">
      <c r="A9" s="32"/>
      <c r="B9" s="16"/>
      <c r="C9" s="32"/>
      <c r="D9" s="16"/>
      <c r="E9" s="32"/>
      <c r="F9" s="16"/>
      <c r="G9" s="32"/>
      <c r="H9" s="16"/>
      <c r="I9" s="32"/>
      <c r="J9" s="16"/>
      <c r="K9" s="32"/>
      <c r="L9" s="16"/>
      <c r="M9" s="32"/>
      <c r="N9" s="16"/>
      <c r="O9" s="32"/>
      <c r="P9" s="16"/>
      <c r="Q9" s="32"/>
      <c r="R9" s="16"/>
      <c r="S9" s="32"/>
      <c r="T9" s="16"/>
      <c r="U9" s="32"/>
      <c r="V9" s="16"/>
      <c r="W9" s="32"/>
      <c r="X9" s="16"/>
    </row>
    <row r="10" spans="1:24" x14ac:dyDescent="0.25">
      <c r="A10" s="32"/>
      <c r="B10" s="16"/>
      <c r="C10" s="32"/>
      <c r="D10" s="16"/>
      <c r="E10" s="32"/>
      <c r="F10" s="16"/>
      <c r="G10" s="32"/>
      <c r="H10" s="16"/>
      <c r="I10" s="32"/>
      <c r="J10" s="16"/>
      <c r="K10" s="32"/>
      <c r="L10" s="16"/>
      <c r="M10" s="32"/>
      <c r="N10" s="16"/>
      <c r="O10" s="32"/>
      <c r="P10" s="16"/>
      <c r="Q10" s="32"/>
      <c r="R10" s="16"/>
      <c r="S10" s="32"/>
      <c r="T10" s="16"/>
      <c r="U10" s="32"/>
      <c r="V10" s="16"/>
      <c r="W10" s="32"/>
      <c r="X10" s="16"/>
    </row>
    <row r="11" spans="1:24" x14ac:dyDescent="0.25">
      <c r="A11" s="32"/>
      <c r="B11" s="16"/>
      <c r="C11" s="32"/>
      <c r="D11" s="16"/>
      <c r="E11" s="32"/>
      <c r="F11" s="16"/>
      <c r="G11" s="32"/>
      <c r="H11" s="16"/>
      <c r="I11" s="32"/>
      <c r="J11" s="16"/>
      <c r="K11" s="32"/>
      <c r="L11" s="16"/>
      <c r="M11" s="32"/>
      <c r="N11" s="16"/>
      <c r="O11" s="32"/>
      <c r="P11" s="16"/>
      <c r="Q11" s="32"/>
      <c r="R11" s="16"/>
      <c r="S11" s="32"/>
      <c r="T11" s="16"/>
      <c r="U11" s="32"/>
      <c r="V11" s="16"/>
      <c r="W11" s="32"/>
      <c r="X11" s="16"/>
    </row>
    <row r="12" spans="1:24" x14ac:dyDescent="0.25">
      <c r="A12" s="32"/>
      <c r="B12" s="16"/>
      <c r="C12" s="32"/>
      <c r="D12" s="16"/>
      <c r="E12" s="32"/>
      <c r="F12" s="16"/>
      <c r="G12" s="32"/>
      <c r="H12" s="16"/>
      <c r="I12" s="32"/>
      <c r="J12" s="16"/>
      <c r="K12" s="32"/>
      <c r="L12" s="16"/>
      <c r="M12" s="32"/>
      <c r="N12" s="16"/>
      <c r="O12" s="32"/>
      <c r="P12" s="16"/>
      <c r="Q12" s="32"/>
      <c r="R12" s="16"/>
      <c r="S12" s="32"/>
      <c r="T12" s="16"/>
      <c r="U12" s="32"/>
      <c r="V12" s="16"/>
      <c r="W12" s="32"/>
      <c r="X12" s="16"/>
    </row>
    <row r="13" spans="1:24" x14ac:dyDescent="0.25">
      <c r="A13" s="32"/>
      <c r="B13" s="16"/>
      <c r="C13" s="32"/>
      <c r="D13" s="16"/>
      <c r="E13" s="32"/>
      <c r="F13" s="16"/>
      <c r="G13" s="32"/>
      <c r="H13" s="16"/>
      <c r="I13" s="32"/>
      <c r="J13" s="16"/>
      <c r="K13" s="32"/>
      <c r="L13" s="16"/>
      <c r="M13" s="32"/>
      <c r="N13" s="16"/>
      <c r="O13" s="32"/>
      <c r="P13" s="16"/>
      <c r="Q13" s="32"/>
      <c r="R13" s="16"/>
      <c r="S13" s="32"/>
      <c r="T13" s="16"/>
      <c r="U13" s="32"/>
      <c r="V13" s="16"/>
      <c r="W13" s="32"/>
      <c r="X13" s="16"/>
    </row>
    <row r="14" spans="1:24" x14ac:dyDescent="0.25">
      <c r="A14" s="32"/>
      <c r="B14" s="16"/>
      <c r="C14" s="32"/>
      <c r="D14" s="16"/>
      <c r="E14" s="32"/>
      <c r="F14" s="16"/>
      <c r="G14" s="32"/>
      <c r="H14" s="16"/>
      <c r="I14" s="32"/>
      <c r="J14" s="16"/>
      <c r="K14" s="32"/>
      <c r="L14" s="16"/>
      <c r="M14" s="32"/>
      <c r="N14" s="16"/>
      <c r="O14" s="32"/>
      <c r="P14" s="16"/>
      <c r="Q14" s="32"/>
      <c r="R14" s="16"/>
      <c r="S14" s="32"/>
      <c r="T14" s="16"/>
      <c r="U14" s="32"/>
      <c r="V14" s="16"/>
      <c r="W14" s="32"/>
      <c r="X14" s="16"/>
    </row>
    <row r="15" spans="1:24" x14ac:dyDescent="0.25">
      <c r="A15" s="32"/>
      <c r="B15" s="16"/>
      <c r="C15" s="32"/>
      <c r="D15" s="16"/>
      <c r="E15" s="32"/>
      <c r="F15" s="16"/>
      <c r="G15" s="32"/>
      <c r="H15" s="16"/>
      <c r="I15" s="32"/>
      <c r="J15" s="16"/>
      <c r="K15" s="32"/>
      <c r="L15" s="16"/>
      <c r="M15" s="32"/>
      <c r="N15" s="16"/>
      <c r="O15" s="32"/>
      <c r="P15" s="16"/>
      <c r="Q15" s="32"/>
      <c r="R15" s="16"/>
      <c r="S15" s="32"/>
      <c r="T15" s="16"/>
      <c r="U15" s="32"/>
      <c r="V15" s="16"/>
      <c r="W15" s="32"/>
      <c r="X15" s="16"/>
    </row>
    <row r="16" spans="1:24" x14ac:dyDescent="0.25">
      <c r="A16" s="32"/>
      <c r="B16" s="16"/>
      <c r="C16" s="32"/>
      <c r="D16" s="16"/>
      <c r="E16" s="32"/>
      <c r="F16" s="16"/>
      <c r="G16" s="32"/>
      <c r="H16" s="16"/>
      <c r="I16" s="32"/>
      <c r="J16" s="16"/>
      <c r="K16" s="32"/>
      <c r="L16" s="16"/>
      <c r="M16" s="32"/>
      <c r="N16" s="16"/>
      <c r="O16" s="32"/>
      <c r="P16" s="16"/>
      <c r="Q16" s="32"/>
      <c r="R16" s="16"/>
      <c r="S16" s="32"/>
      <c r="T16" s="16"/>
      <c r="U16" s="32"/>
      <c r="V16" s="16"/>
      <c r="W16" s="32"/>
      <c r="X16" s="16"/>
    </row>
    <row r="17" spans="1:24" x14ac:dyDescent="0.25">
      <c r="A17" s="32"/>
      <c r="B17" s="16"/>
      <c r="C17" s="32"/>
      <c r="D17" s="16"/>
      <c r="E17" s="32"/>
      <c r="F17" s="16"/>
      <c r="G17" s="32"/>
      <c r="H17" s="16"/>
      <c r="I17" s="32"/>
      <c r="J17" s="16"/>
      <c r="K17" s="32"/>
      <c r="L17" s="16"/>
      <c r="M17" s="32"/>
      <c r="N17" s="16"/>
      <c r="O17" s="32"/>
      <c r="P17" s="16"/>
      <c r="Q17" s="32"/>
      <c r="R17" s="16"/>
      <c r="S17" s="32"/>
      <c r="T17" s="16"/>
      <c r="U17" s="32"/>
      <c r="V17" s="16"/>
      <c r="W17" s="32"/>
      <c r="X17" s="16"/>
    </row>
    <row r="18" spans="1:24" x14ac:dyDescent="0.25">
      <c r="A18" s="32"/>
      <c r="B18" s="16"/>
      <c r="C18" s="32"/>
      <c r="D18" s="16"/>
      <c r="E18" s="32"/>
      <c r="F18" s="16"/>
      <c r="G18" s="32"/>
      <c r="H18" s="16"/>
      <c r="I18" s="32"/>
      <c r="J18" s="16"/>
      <c r="K18" s="32"/>
      <c r="L18" s="16"/>
      <c r="M18" s="32"/>
      <c r="N18" s="16"/>
      <c r="O18" s="32"/>
      <c r="P18" s="16"/>
      <c r="Q18" s="32"/>
      <c r="R18" s="16"/>
      <c r="S18" s="32"/>
      <c r="T18" s="16"/>
      <c r="U18" s="32"/>
      <c r="V18" s="16"/>
      <c r="W18" s="32"/>
      <c r="X18" s="16"/>
    </row>
    <row r="19" spans="1:24" x14ac:dyDescent="0.25">
      <c r="A19" s="32"/>
      <c r="B19" s="16"/>
      <c r="C19" s="32"/>
      <c r="D19" s="16"/>
      <c r="E19" s="32"/>
      <c r="F19" s="16"/>
      <c r="G19" s="32"/>
      <c r="H19" s="16"/>
      <c r="I19" s="32"/>
      <c r="J19" s="16"/>
      <c r="K19" s="32"/>
      <c r="L19" s="16"/>
      <c r="M19" s="32"/>
      <c r="N19" s="16"/>
      <c r="O19" s="32"/>
      <c r="P19" s="16"/>
      <c r="Q19" s="32"/>
      <c r="R19" s="16"/>
      <c r="S19" s="32"/>
      <c r="T19" s="16"/>
      <c r="U19" s="32"/>
      <c r="V19" s="16"/>
      <c r="W19" s="32"/>
      <c r="X19" s="16"/>
    </row>
    <row r="20" spans="1:24" x14ac:dyDescent="0.25">
      <c r="A20" s="32"/>
      <c r="B20" s="16"/>
      <c r="C20" s="32"/>
      <c r="D20" s="16"/>
      <c r="E20" s="32"/>
      <c r="F20" s="16"/>
      <c r="G20" s="32"/>
      <c r="H20" s="16"/>
      <c r="I20" s="32"/>
      <c r="J20" s="16"/>
      <c r="K20" s="32"/>
      <c r="L20" s="16"/>
      <c r="M20" s="32"/>
      <c r="N20" s="16"/>
      <c r="O20" s="32"/>
      <c r="P20" s="16"/>
      <c r="Q20" s="32"/>
      <c r="R20" s="16"/>
      <c r="S20" s="32"/>
      <c r="T20" s="16"/>
      <c r="U20" s="32"/>
      <c r="V20" s="16"/>
      <c r="W20" s="32"/>
      <c r="X20" s="16"/>
    </row>
    <row r="21" spans="1:24" x14ac:dyDescent="0.25">
      <c r="A21" s="32"/>
      <c r="B21" s="16"/>
      <c r="C21" s="32"/>
      <c r="D21" s="16"/>
      <c r="E21" s="32"/>
      <c r="F21" s="16"/>
      <c r="G21" s="32"/>
      <c r="H21" s="16"/>
      <c r="I21" s="32"/>
      <c r="J21" s="16"/>
      <c r="K21" s="32"/>
      <c r="L21" s="16"/>
      <c r="M21" s="32"/>
      <c r="N21" s="16"/>
      <c r="O21" s="32"/>
      <c r="P21" s="16"/>
      <c r="Q21" s="32"/>
      <c r="R21" s="16"/>
      <c r="S21" s="32"/>
      <c r="T21" s="16"/>
      <c r="U21" s="32"/>
      <c r="V21" s="16"/>
      <c r="W21" s="32"/>
      <c r="X21" s="16"/>
    </row>
    <row r="22" spans="1:24" x14ac:dyDescent="0.25">
      <c r="A22" s="32"/>
      <c r="B22" s="16"/>
      <c r="C22" s="32"/>
      <c r="D22" s="16"/>
      <c r="E22" s="32"/>
      <c r="F22" s="16"/>
      <c r="G22" s="32"/>
      <c r="H22" s="16"/>
      <c r="I22" s="32"/>
      <c r="J22" s="16"/>
      <c r="K22" s="32"/>
      <c r="L22" s="16"/>
      <c r="M22" s="32"/>
      <c r="N22" s="16"/>
      <c r="O22" s="32"/>
      <c r="P22" s="16"/>
      <c r="Q22" s="32"/>
      <c r="R22" s="16"/>
      <c r="S22" s="32"/>
      <c r="T22" s="16"/>
      <c r="U22" s="32"/>
      <c r="V22" s="16"/>
      <c r="W22" s="32"/>
      <c r="X22" s="16"/>
    </row>
    <row r="23" spans="1:24" x14ac:dyDescent="0.25">
      <c r="A23" s="32"/>
      <c r="B23" s="16"/>
      <c r="C23" s="32"/>
      <c r="D23" s="16"/>
      <c r="E23" s="32"/>
      <c r="F23" s="16"/>
      <c r="G23" s="32"/>
      <c r="H23" s="16"/>
      <c r="I23" s="32"/>
      <c r="J23" s="16"/>
      <c r="K23" s="32"/>
      <c r="L23" s="16"/>
      <c r="M23" s="32"/>
      <c r="N23" s="16"/>
      <c r="O23" s="32"/>
      <c r="P23" s="16"/>
      <c r="Q23" s="32"/>
      <c r="R23" s="16"/>
      <c r="S23" s="32"/>
      <c r="T23" s="16"/>
      <c r="U23" s="32"/>
      <c r="V23" s="16"/>
      <c r="W23" s="32"/>
      <c r="X23" s="16"/>
    </row>
    <row r="24" spans="1:24" x14ac:dyDescent="0.25">
      <c r="A24" s="32"/>
      <c r="B24" s="16"/>
      <c r="C24" s="32"/>
      <c r="D24" s="16"/>
      <c r="E24" s="32"/>
      <c r="F24" s="16"/>
      <c r="G24" s="32"/>
      <c r="H24" s="16"/>
      <c r="I24" s="32"/>
      <c r="J24" s="16"/>
      <c r="K24" s="32"/>
      <c r="L24" s="16"/>
      <c r="M24" s="32"/>
      <c r="N24" s="16"/>
      <c r="O24" s="32"/>
      <c r="P24" s="16"/>
      <c r="Q24" s="32"/>
      <c r="R24" s="16"/>
      <c r="S24" s="32"/>
      <c r="T24" s="16"/>
      <c r="U24" s="32"/>
      <c r="V24" s="16"/>
      <c r="W24" s="32"/>
      <c r="X24" s="16"/>
    </row>
    <row r="25" spans="1:24" x14ac:dyDescent="0.25">
      <c r="A25" s="32"/>
      <c r="B25" s="16"/>
      <c r="C25" s="32"/>
      <c r="D25" s="16"/>
      <c r="E25" s="32"/>
      <c r="F25" s="16"/>
      <c r="G25" s="32"/>
      <c r="H25" s="16"/>
      <c r="I25" s="32"/>
      <c r="J25" s="16"/>
      <c r="K25" s="32"/>
      <c r="L25" s="16"/>
      <c r="M25" s="32"/>
      <c r="N25" s="16"/>
      <c r="O25" s="32"/>
      <c r="P25" s="16"/>
      <c r="Q25" s="32"/>
      <c r="R25" s="16"/>
      <c r="S25" s="32"/>
      <c r="T25" s="16"/>
      <c r="U25" s="32"/>
      <c r="V25" s="16"/>
      <c r="W25" s="32"/>
      <c r="X25" s="16"/>
    </row>
    <row r="26" spans="1:24" x14ac:dyDescent="0.25">
      <c r="A26" s="32"/>
      <c r="B26" s="16"/>
      <c r="C26" s="32"/>
      <c r="D26" s="16"/>
      <c r="E26" s="32"/>
      <c r="F26" s="16"/>
      <c r="G26" s="32"/>
      <c r="H26" s="16"/>
      <c r="I26" s="32"/>
      <c r="J26" s="16"/>
      <c r="K26" s="32"/>
      <c r="L26" s="16"/>
      <c r="M26" s="32"/>
      <c r="N26" s="16"/>
      <c r="O26" s="32"/>
      <c r="P26" s="16"/>
      <c r="Q26" s="32"/>
      <c r="R26" s="16"/>
      <c r="S26" s="32"/>
      <c r="T26" s="16"/>
      <c r="U26" s="32"/>
      <c r="V26" s="16"/>
      <c r="W26" s="32"/>
      <c r="X26" s="16"/>
    </row>
    <row r="27" spans="1:24" x14ac:dyDescent="0.25">
      <c r="A27" s="32"/>
      <c r="B27" s="16"/>
      <c r="C27" s="32"/>
      <c r="D27" s="16"/>
      <c r="E27" s="32"/>
      <c r="F27" s="16"/>
      <c r="G27" s="32"/>
      <c r="H27" s="16"/>
      <c r="I27" s="32"/>
      <c r="J27" s="16"/>
      <c r="K27" s="32"/>
      <c r="L27" s="16"/>
      <c r="M27" s="32"/>
      <c r="N27" s="16"/>
      <c r="O27" s="32"/>
      <c r="P27" s="16"/>
      <c r="Q27" s="32"/>
      <c r="R27" s="16"/>
      <c r="S27" s="32"/>
      <c r="T27" s="16"/>
      <c r="U27" s="32"/>
      <c r="V27" s="16"/>
      <c r="W27" s="32"/>
      <c r="X27" s="16"/>
    </row>
    <row r="28" spans="1:24" x14ac:dyDescent="0.25">
      <c r="A28" s="32"/>
      <c r="B28" s="16"/>
      <c r="C28" s="32"/>
      <c r="D28" s="16"/>
      <c r="E28" s="32"/>
      <c r="F28" s="16"/>
      <c r="G28" s="32"/>
      <c r="H28" s="16"/>
      <c r="I28" s="32"/>
      <c r="J28" s="16"/>
      <c r="K28" s="32"/>
      <c r="L28" s="16"/>
      <c r="M28" s="32"/>
      <c r="N28" s="16"/>
      <c r="O28" s="32"/>
      <c r="P28" s="16"/>
      <c r="Q28" s="32"/>
      <c r="R28" s="16"/>
      <c r="S28" s="32"/>
      <c r="T28" s="16"/>
      <c r="U28" s="32"/>
      <c r="V28" s="16"/>
      <c r="W28" s="32"/>
      <c r="X28" s="16"/>
    </row>
    <row r="29" spans="1:24" x14ac:dyDescent="0.25">
      <c r="A29" s="32"/>
      <c r="B29" s="16"/>
      <c r="C29" s="32"/>
      <c r="D29" s="16"/>
      <c r="E29" s="32"/>
      <c r="F29" s="16"/>
      <c r="G29" s="32"/>
      <c r="H29" s="16"/>
      <c r="I29" s="32"/>
      <c r="J29" s="16"/>
      <c r="K29" s="32"/>
      <c r="L29" s="16"/>
      <c r="M29" s="32"/>
      <c r="N29" s="16"/>
      <c r="O29" s="32"/>
      <c r="P29" s="16"/>
      <c r="Q29" s="32"/>
      <c r="R29" s="16"/>
      <c r="S29" s="32"/>
      <c r="T29" s="16"/>
      <c r="U29" s="32"/>
      <c r="V29" s="16"/>
      <c r="W29" s="32"/>
      <c r="X29" s="16"/>
    </row>
    <row r="30" spans="1:24" x14ac:dyDescent="0.25">
      <c r="A30" s="32"/>
      <c r="B30" s="16"/>
      <c r="C30" s="32"/>
      <c r="D30" s="16"/>
      <c r="E30" s="32"/>
      <c r="F30" s="16"/>
      <c r="G30" s="32"/>
      <c r="H30" s="16"/>
      <c r="I30" s="32"/>
      <c r="J30" s="16"/>
      <c r="K30" s="32"/>
      <c r="L30" s="16"/>
      <c r="M30" s="32"/>
      <c r="N30" s="16"/>
      <c r="O30" s="32"/>
      <c r="P30" s="16"/>
      <c r="Q30" s="32"/>
      <c r="R30" s="16"/>
      <c r="S30" s="32"/>
      <c r="T30" s="16"/>
      <c r="U30" s="32"/>
      <c r="V30" s="16"/>
      <c r="W30" s="32"/>
      <c r="X30" s="16"/>
    </row>
    <row r="31" spans="1:24" x14ac:dyDescent="0.25">
      <c r="A31" s="32"/>
      <c r="B31" s="16"/>
      <c r="C31" s="32"/>
      <c r="D31" s="16"/>
      <c r="E31" s="32"/>
      <c r="F31" s="16"/>
      <c r="G31" s="32"/>
      <c r="H31" s="16"/>
      <c r="I31" s="32"/>
      <c r="J31" s="16"/>
      <c r="K31" s="32"/>
      <c r="L31" s="16"/>
      <c r="M31" s="32"/>
      <c r="N31" s="16"/>
      <c r="O31" s="32"/>
      <c r="P31" s="16"/>
      <c r="Q31" s="32"/>
      <c r="R31" s="16"/>
      <c r="S31" s="32"/>
      <c r="T31" s="16"/>
      <c r="U31" s="32"/>
      <c r="V31" s="16"/>
      <c r="W31" s="32"/>
      <c r="X31" s="16"/>
    </row>
    <row r="32" spans="1:24" x14ac:dyDescent="0.25">
      <c r="A32" s="32"/>
      <c r="B32" s="16"/>
      <c r="C32" s="32"/>
      <c r="D32" s="16"/>
      <c r="E32" s="32"/>
      <c r="F32" s="16"/>
      <c r="G32" s="32"/>
      <c r="H32" s="16"/>
      <c r="I32" s="32"/>
      <c r="J32" s="16"/>
      <c r="K32" s="32"/>
      <c r="L32" s="16"/>
      <c r="M32" s="32"/>
      <c r="N32" s="16"/>
      <c r="O32" s="32"/>
      <c r="P32" s="16"/>
      <c r="Q32" s="32"/>
      <c r="R32" s="16"/>
      <c r="S32" s="32"/>
      <c r="T32" s="16"/>
      <c r="U32" s="32"/>
      <c r="V32" s="16"/>
      <c r="W32" s="32"/>
      <c r="X32" s="16"/>
    </row>
    <row r="33" spans="1:24" x14ac:dyDescent="0.25">
      <c r="A33" s="32"/>
      <c r="B33" s="16"/>
      <c r="C33" s="32"/>
      <c r="D33" s="16"/>
      <c r="E33" s="32"/>
      <c r="F33" s="16"/>
      <c r="G33" s="32"/>
      <c r="H33" s="16"/>
      <c r="I33" s="32"/>
      <c r="J33" s="16"/>
      <c r="K33" s="32"/>
      <c r="L33" s="16"/>
      <c r="M33" s="32"/>
      <c r="N33" s="16"/>
      <c r="O33" s="32"/>
      <c r="P33" s="16"/>
      <c r="Q33" s="32"/>
      <c r="R33" s="16"/>
      <c r="S33" s="32"/>
      <c r="T33" s="16"/>
      <c r="U33" s="32"/>
      <c r="V33" s="16"/>
      <c r="W33" s="32"/>
      <c r="X33" s="16"/>
    </row>
    <row r="34" spans="1:24" x14ac:dyDescent="0.25">
      <c r="A34" s="32"/>
      <c r="B34" s="16"/>
      <c r="C34" s="32"/>
      <c r="D34" s="16"/>
      <c r="E34" s="32"/>
      <c r="F34" s="16"/>
      <c r="G34" s="32"/>
      <c r="H34" s="16"/>
      <c r="I34" s="32"/>
      <c r="J34" s="16"/>
      <c r="K34" s="32"/>
      <c r="L34" s="16"/>
      <c r="M34" s="32"/>
      <c r="N34" s="16"/>
      <c r="O34" s="32"/>
      <c r="P34" s="16"/>
      <c r="Q34" s="32"/>
      <c r="R34" s="16"/>
      <c r="S34" s="32"/>
      <c r="T34" s="16"/>
      <c r="U34" s="32"/>
      <c r="V34" s="16"/>
      <c r="W34" s="32"/>
      <c r="X34" s="16"/>
    </row>
    <row r="35" spans="1:24" x14ac:dyDescent="0.25">
      <c r="A35" s="32"/>
      <c r="B35" s="16"/>
      <c r="C35" s="32"/>
      <c r="D35" s="16"/>
      <c r="E35" s="32"/>
      <c r="F35" s="16"/>
      <c r="G35" s="32"/>
      <c r="H35" s="16"/>
      <c r="I35" s="32"/>
      <c r="J35" s="16"/>
      <c r="K35" s="32"/>
      <c r="L35" s="16"/>
      <c r="M35" s="32"/>
      <c r="N35" s="16"/>
      <c r="O35" s="32"/>
      <c r="P35" s="16"/>
      <c r="Q35" s="32"/>
      <c r="R35" s="16"/>
      <c r="S35" s="32"/>
      <c r="T35" s="16"/>
      <c r="U35" s="32"/>
      <c r="V35" s="16"/>
      <c r="W35" s="32"/>
      <c r="X35" s="16"/>
    </row>
    <row r="36" spans="1:24" x14ac:dyDescent="0.25">
      <c r="A36" s="32"/>
      <c r="B36" s="16"/>
      <c r="C36" s="32"/>
      <c r="D36" s="16"/>
      <c r="E36" s="32"/>
      <c r="F36" s="16"/>
      <c r="G36" s="32"/>
      <c r="H36" s="16"/>
      <c r="I36" s="32"/>
      <c r="J36" s="16"/>
      <c r="K36" s="32"/>
      <c r="L36" s="16"/>
      <c r="M36" s="32"/>
      <c r="N36" s="16"/>
      <c r="O36" s="32"/>
      <c r="P36" s="16"/>
      <c r="Q36" s="32"/>
      <c r="R36" s="16"/>
      <c r="S36" s="32"/>
      <c r="T36" s="16"/>
      <c r="U36" s="32"/>
      <c r="V36" s="16"/>
      <c r="W36" s="32"/>
      <c r="X36" s="16"/>
    </row>
    <row r="37" spans="1:24" x14ac:dyDescent="0.25">
      <c r="A37" s="32"/>
      <c r="B37" s="16"/>
      <c r="C37" s="32"/>
      <c r="D37" s="16"/>
      <c r="E37" s="32"/>
      <c r="F37" s="16"/>
      <c r="G37" s="32"/>
      <c r="H37" s="16"/>
      <c r="I37" s="32"/>
      <c r="J37" s="16"/>
      <c r="K37" s="32"/>
      <c r="L37" s="16"/>
      <c r="M37" s="32"/>
      <c r="N37" s="16"/>
      <c r="O37" s="32"/>
      <c r="P37" s="16"/>
      <c r="Q37" s="32"/>
      <c r="R37" s="16"/>
      <c r="S37" s="32"/>
      <c r="T37" s="16"/>
      <c r="U37" s="32"/>
      <c r="V37" s="16"/>
      <c r="W37" s="32"/>
      <c r="X37" s="16"/>
    </row>
    <row r="38" spans="1:24" x14ac:dyDescent="0.25">
      <c r="A38" s="32"/>
      <c r="B38" s="16"/>
      <c r="C38" s="32"/>
      <c r="D38" s="16"/>
      <c r="E38" s="32"/>
      <c r="F38" s="16"/>
      <c r="G38" s="32"/>
      <c r="H38" s="16"/>
      <c r="I38" s="32"/>
      <c r="J38" s="16"/>
      <c r="K38" s="32"/>
      <c r="L38" s="16"/>
      <c r="M38" s="32"/>
      <c r="N38" s="16"/>
      <c r="O38" s="32"/>
      <c r="P38" s="16"/>
      <c r="Q38" s="32"/>
      <c r="R38" s="16"/>
      <c r="S38" s="32"/>
      <c r="T38" s="16"/>
      <c r="U38" s="32"/>
      <c r="V38" s="16"/>
      <c r="W38" s="32"/>
      <c r="X38" s="16"/>
    </row>
    <row r="39" spans="1:24" x14ac:dyDescent="0.25">
      <c r="A39" s="32"/>
      <c r="B39" s="16"/>
      <c r="C39" s="32"/>
      <c r="D39" s="16"/>
      <c r="E39" s="32"/>
      <c r="F39" s="16"/>
      <c r="G39" s="32"/>
      <c r="H39" s="16"/>
      <c r="I39" s="32"/>
      <c r="J39" s="16"/>
      <c r="K39" s="32"/>
      <c r="L39" s="16"/>
      <c r="M39" s="32"/>
      <c r="N39" s="16"/>
      <c r="O39" s="32"/>
      <c r="P39" s="16"/>
      <c r="Q39" s="32"/>
      <c r="R39" s="16"/>
      <c r="S39" s="32"/>
      <c r="T39" s="16"/>
      <c r="U39" s="32"/>
      <c r="V39" s="16"/>
      <c r="W39" s="32"/>
      <c r="X39" s="16"/>
    </row>
    <row r="40" spans="1:24" x14ac:dyDescent="0.25">
      <c r="A40" s="32"/>
      <c r="B40" s="16"/>
      <c r="C40" s="32"/>
      <c r="D40" s="16"/>
      <c r="E40" s="32"/>
      <c r="F40" s="16"/>
      <c r="G40" s="32"/>
      <c r="H40" s="16"/>
      <c r="I40" s="32"/>
      <c r="J40" s="16"/>
      <c r="K40" s="32"/>
      <c r="L40" s="16"/>
      <c r="M40" s="32"/>
      <c r="N40" s="16"/>
      <c r="O40" s="32"/>
      <c r="P40" s="16"/>
      <c r="Q40" s="32"/>
      <c r="R40" s="16"/>
      <c r="S40" s="32"/>
      <c r="T40" s="16"/>
      <c r="U40" s="32"/>
      <c r="V40" s="16"/>
      <c r="W40" s="32"/>
      <c r="X40" s="16"/>
    </row>
    <row r="41" spans="1:24" x14ac:dyDescent="0.25">
      <c r="A41" s="32"/>
      <c r="B41" s="16"/>
      <c r="C41" s="32"/>
      <c r="D41" s="16"/>
      <c r="E41" s="32"/>
      <c r="F41" s="16"/>
      <c r="G41" s="32"/>
      <c r="H41" s="16"/>
      <c r="I41" s="32"/>
      <c r="J41" s="16"/>
      <c r="K41" s="32"/>
      <c r="L41" s="16"/>
      <c r="M41" s="32"/>
      <c r="N41" s="16"/>
      <c r="O41" s="32"/>
      <c r="P41" s="16"/>
      <c r="Q41" s="32"/>
      <c r="R41" s="16"/>
      <c r="S41" s="32"/>
      <c r="T41" s="16"/>
      <c r="U41" s="32"/>
      <c r="V41" s="16"/>
      <c r="W41" s="32"/>
      <c r="X41" s="16"/>
    </row>
    <row r="42" spans="1:24" x14ac:dyDescent="0.25">
      <c r="A42" s="32"/>
      <c r="B42" s="16"/>
      <c r="C42" s="32"/>
      <c r="D42" s="16"/>
      <c r="E42" s="32"/>
      <c r="F42" s="16"/>
      <c r="G42" s="32"/>
      <c r="H42" s="16"/>
      <c r="I42" s="32"/>
      <c r="J42" s="16"/>
      <c r="K42" s="32"/>
      <c r="L42" s="16"/>
      <c r="M42" s="32"/>
      <c r="N42" s="16"/>
      <c r="O42" s="32"/>
      <c r="P42" s="16"/>
      <c r="Q42" s="32"/>
      <c r="R42" s="16"/>
      <c r="S42" s="32"/>
      <c r="T42" s="16"/>
      <c r="U42" s="32"/>
      <c r="V42" s="16"/>
      <c r="W42" s="32"/>
      <c r="X42" s="16"/>
    </row>
    <row r="43" spans="1:24" x14ac:dyDescent="0.25">
      <c r="A43" s="32"/>
      <c r="B43" s="16"/>
      <c r="C43" s="32"/>
      <c r="D43" s="16"/>
      <c r="E43" s="32"/>
      <c r="F43" s="16"/>
      <c r="G43" s="32"/>
      <c r="H43" s="16"/>
      <c r="I43" s="32"/>
      <c r="J43" s="16"/>
      <c r="K43" s="32"/>
      <c r="L43" s="16"/>
      <c r="M43" s="32"/>
      <c r="N43" s="16"/>
      <c r="O43" s="32"/>
      <c r="P43" s="16"/>
      <c r="Q43" s="32"/>
      <c r="R43" s="16"/>
      <c r="S43" s="32"/>
      <c r="T43" s="16"/>
      <c r="U43" s="32"/>
      <c r="V43" s="16"/>
      <c r="W43" s="32"/>
      <c r="X43" s="16"/>
    </row>
    <row r="44" spans="1:24" x14ac:dyDescent="0.25">
      <c r="A44" s="32"/>
      <c r="B44" s="16"/>
      <c r="C44" s="32"/>
      <c r="D44" s="16"/>
      <c r="E44" s="32"/>
      <c r="F44" s="16"/>
      <c r="G44" s="32"/>
      <c r="H44" s="16"/>
      <c r="I44" s="32"/>
      <c r="J44" s="16"/>
      <c r="K44" s="32"/>
      <c r="L44" s="16"/>
      <c r="M44" s="32"/>
      <c r="N44" s="16"/>
      <c r="O44" s="32"/>
      <c r="P44" s="16"/>
      <c r="Q44" s="32"/>
      <c r="R44" s="16"/>
      <c r="S44" s="32"/>
      <c r="T44" s="16"/>
      <c r="U44" s="32"/>
      <c r="V44" s="16"/>
      <c r="W44" s="32"/>
      <c r="X44" s="16"/>
    </row>
    <row r="45" spans="1:24" x14ac:dyDescent="0.25">
      <c r="A45" s="32"/>
      <c r="B45" s="16"/>
      <c r="C45" s="32"/>
      <c r="D45" s="16"/>
      <c r="E45" s="32"/>
      <c r="F45" s="16"/>
      <c r="G45" s="32"/>
      <c r="H45" s="16"/>
      <c r="I45" s="32"/>
      <c r="J45" s="16"/>
      <c r="K45" s="32"/>
      <c r="L45" s="16"/>
      <c r="M45" s="32"/>
      <c r="N45" s="16"/>
      <c r="O45" s="32"/>
      <c r="P45" s="16"/>
      <c r="Q45" s="32"/>
      <c r="R45" s="16"/>
      <c r="S45" s="32"/>
      <c r="T45" s="16"/>
      <c r="U45" s="32"/>
      <c r="V45" s="16"/>
      <c r="W45" s="32"/>
      <c r="X45" s="16"/>
    </row>
    <row r="46" spans="1:24" x14ac:dyDescent="0.25">
      <c r="A46" s="32"/>
      <c r="B46" s="16"/>
      <c r="C46" s="32"/>
      <c r="D46" s="16"/>
      <c r="E46" s="32"/>
      <c r="F46" s="16"/>
      <c r="G46" s="32"/>
      <c r="H46" s="16"/>
      <c r="I46" s="32"/>
      <c r="J46" s="16"/>
      <c r="K46" s="32"/>
      <c r="L46" s="16"/>
      <c r="M46" s="32"/>
      <c r="N46" s="16"/>
      <c r="O46" s="32"/>
      <c r="P46" s="16"/>
      <c r="Q46" s="32"/>
      <c r="R46" s="16"/>
      <c r="S46" s="32"/>
      <c r="T46" s="16"/>
      <c r="U46" s="32"/>
      <c r="V46" s="16"/>
      <c r="W46" s="32"/>
      <c r="X46" s="16"/>
    </row>
    <row r="47" spans="1:24" x14ac:dyDescent="0.25">
      <c r="A47" s="32"/>
      <c r="B47" s="16"/>
      <c r="C47" s="32"/>
      <c r="D47" s="16"/>
      <c r="E47" s="32"/>
      <c r="F47" s="16"/>
      <c r="G47" s="32"/>
      <c r="H47" s="16"/>
      <c r="I47" s="32"/>
      <c r="J47" s="16"/>
      <c r="K47" s="32"/>
      <c r="L47" s="16"/>
      <c r="M47" s="32"/>
      <c r="N47" s="16"/>
      <c r="O47" s="32"/>
      <c r="P47" s="16"/>
      <c r="Q47" s="32"/>
      <c r="R47" s="16"/>
      <c r="S47" s="32"/>
      <c r="T47" s="16"/>
      <c r="U47" s="32"/>
      <c r="V47" s="16"/>
      <c r="W47" s="32"/>
      <c r="X47" s="16"/>
    </row>
    <row r="48" spans="1:24" x14ac:dyDescent="0.25">
      <c r="A48" s="32"/>
      <c r="B48" s="16"/>
      <c r="C48" s="32"/>
      <c r="D48" s="16"/>
      <c r="E48" s="32"/>
      <c r="F48" s="16"/>
      <c r="G48" s="32"/>
      <c r="H48" s="16"/>
      <c r="I48" s="32"/>
      <c r="J48" s="16"/>
      <c r="K48" s="32"/>
      <c r="L48" s="16"/>
      <c r="M48" s="32"/>
      <c r="N48" s="16"/>
      <c r="O48" s="32"/>
      <c r="P48" s="16"/>
      <c r="Q48" s="32"/>
      <c r="R48" s="16"/>
      <c r="S48" s="32"/>
      <c r="T48" s="16"/>
      <c r="U48" s="32"/>
      <c r="V48" s="16"/>
      <c r="W48" s="32"/>
      <c r="X48" s="16"/>
    </row>
    <row r="49" spans="1:24" x14ac:dyDescent="0.25">
      <c r="A49" s="32"/>
      <c r="B49" s="16"/>
      <c r="C49" s="32"/>
      <c r="D49" s="16"/>
      <c r="E49" s="32"/>
      <c r="F49" s="16"/>
      <c r="G49" s="32"/>
      <c r="H49" s="16"/>
      <c r="I49" s="32"/>
      <c r="J49" s="16"/>
      <c r="K49" s="32"/>
      <c r="L49" s="16"/>
      <c r="M49" s="32"/>
      <c r="N49" s="16"/>
      <c r="O49" s="32"/>
      <c r="P49" s="16"/>
      <c r="Q49" s="32"/>
      <c r="R49" s="16"/>
      <c r="S49" s="32"/>
      <c r="T49" s="16"/>
      <c r="U49" s="32"/>
      <c r="V49" s="16"/>
      <c r="W49" s="32"/>
      <c r="X49" s="16"/>
    </row>
    <row r="50" spans="1:24" x14ac:dyDescent="0.25">
      <c r="A50" s="32"/>
      <c r="B50" s="16"/>
      <c r="C50" s="32"/>
      <c r="D50" s="16"/>
      <c r="E50" s="32"/>
      <c r="F50" s="16"/>
      <c r="G50" s="32"/>
      <c r="H50" s="16"/>
      <c r="I50" s="32"/>
      <c r="J50" s="16"/>
      <c r="K50" s="32"/>
      <c r="L50" s="16"/>
      <c r="M50" s="32"/>
      <c r="N50" s="16"/>
      <c r="O50" s="32"/>
      <c r="P50" s="16"/>
      <c r="Q50" s="32"/>
      <c r="R50" s="16"/>
      <c r="S50" s="32"/>
      <c r="T50" s="16"/>
      <c r="U50" s="32"/>
      <c r="V50" s="16"/>
      <c r="W50" s="32"/>
      <c r="X50" s="16"/>
    </row>
    <row r="51" spans="1:24" x14ac:dyDescent="0.25">
      <c r="A51" s="32"/>
      <c r="B51" s="16"/>
      <c r="C51" s="32"/>
      <c r="D51" s="16"/>
      <c r="E51" s="32"/>
      <c r="F51" s="16"/>
      <c r="G51" s="32"/>
      <c r="H51" s="16"/>
      <c r="I51" s="32"/>
      <c r="J51" s="16"/>
      <c r="K51" s="32"/>
      <c r="L51" s="16"/>
      <c r="M51" s="32"/>
      <c r="N51" s="16"/>
      <c r="O51" s="32"/>
      <c r="P51" s="16"/>
      <c r="Q51" s="32"/>
      <c r="R51" s="16"/>
      <c r="S51" s="32"/>
      <c r="T51" s="16"/>
      <c r="U51" s="32"/>
      <c r="V51" s="16"/>
      <c r="W51" s="32"/>
      <c r="X51" s="16"/>
    </row>
    <row r="52" spans="1:24" x14ac:dyDescent="0.25">
      <c r="A52" s="32"/>
      <c r="B52" s="16"/>
      <c r="C52" s="32"/>
      <c r="D52" s="16"/>
      <c r="E52" s="32"/>
      <c r="F52" s="16"/>
      <c r="G52" s="32"/>
      <c r="H52" s="16"/>
      <c r="I52" s="32"/>
      <c r="J52" s="16"/>
      <c r="K52" s="32"/>
      <c r="L52" s="16"/>
      <c r="M52" s="32"/>
      <c r="N52" s="16"/>
      <c r="O52" s="32"/>
      <c r="P52" s="16"/>
      <c r="Q52" s="32"/>
      <c r="R52" s="16"/>
      <c r="S52" s="32"/>
      <c r="T52" s="16"/>
      <c r="U52" s="32"/>
      <c r="V52" s="16"/>
      <c r="W52" s="32"/>
      <c r="X52" s="16"/>
    </row>
    <row r="53" spans="1:24" x14ac:dyDescent="0.25">
      <c r="A53" s="32"/>
      <c r="B53" s="16"/>
      <c r="C53" s="32"/>
      <c r="D53" s="16"/>
      <c r="E53" s="32"/>
      <c r="F53" s="16"/>
      <c r="G53" s="32"/>
      <c r="H53" s="16"/>
      <c r="I53" s="32"/>
      <c r="J53" s="16"/>
      <c r="K53" s="32"/>
      <c r="L53" s="16"/>
      <c r="M53" s="32"/>
      <c r="N53" s="16"/>
      <c r="O53" s="32"/>
      <c r="P53" s="16"/>
      <c r="Q53" s="32"/>
      <c r="R53" s="16"/>
      <c r="S53" s="32"/>
      <c r="T53" s="16"/>
      <c r="U53" s="32"/>
      <c r="V53" s="16"/>
      <c r="W53" s="32"/>
      <c r="X53" s="16"/>
    </row>
    <row r="54" spans="1:24" x14ac:dyDescent="0.25">
      <c r="A54" s="32"/>
      <c r="B54" s="16"/>
      <c r="C54" s="32"/>
      <c r="D54" s="16"/>
      <c r="E54" s="32"/>
      <c r="F54" s="16"/>
      <c r="G54" s="32"/>
      <c r="H54" s="16"/>
      <c r="I54" s="32"/>
      <c r="J54" s="16"/>
      <c r="K54" s="32"/>
      <c r="L54" s="16"/>
      <c r="M54" s="32"/>
      <c r="N54" s="16"/>
      <c r="O54" s="32"/>
      <c r="P54" s="16"/>
      <c r="Q54" s="32"/>
      <c r="R54" s="16"/>
      <c r="S54" s="32"/>
      <c r="T54" s="16"/>
      <c r="U54" s="32"/>
      <c r="V54" s="16"/>
      <c r="W54" s="32"/>
      <c r="X54" s="16"/>
    </row>
    <row r="55" spans="1:24" x14ac:dyDescent="0.25">
      <c r="A55" s="32"/>
      <c r="B55" s="16"/>
      <c r="C55" s="32"/>
      <c r="D55" s="16"/>
      <c r="E55" s="32"/>
      <c r="F55" s="16"/>
      <c r="G55" s="32"/>
      <c r="H55" s="16"/>
      <c r="I55" s="32"/>
      <c r="J55" s="16"/>
      <c r="K55" s="32"/>
      <c r="L55" s="16"/>
      <c r="M55" s="32"/>
      <c r="N55" s="16"/>
      <c r="O55" s="32"/>
      <c r="P55" s="16"/>
      <c r="Q55" s="32"/>
      <c r="R55" s="16"/>
      <c r="S55" s="32"/>
      <c r="T55" s="16"/>
      <c r="U55" s="32"/>
      <c r="V55" s="16"/>
      <c r="W55" s="32"/>
      <c r="X55" s="16"/>
    </row>
    <row r="56" spans="1:24" x14ac:dyDescent="0.25">
      <c r="A56" s="32"/>
      <c r="B56" s="16"/>
      <c r="C56" s="32"/>
      <c r="D56" s="16"/>
      <c r="E56" s="32"/>
      <c r="F56" s="16"/>
      <c r="G56" s="32"/>
      <c r="H56" s="16"/>
      <c r="I56" s="32"/>
      <c r="J56" s="16"/>
      <c r="K56" s="32"/>
      <c r="L56" s="16"/>
      <c r="M56" s="32"/>
      <c r="N56" s="16"/>
      <c r="O56" s="32"/>
      <c r="P56" s="16"/>
      <c r="Q56" s="32"/>
      <c r="R56" s="16"/>
      <c r="S56" s="32"/>
      <c r="T56" s="16"/>
      <c r="U56" s="32"/>
      <c r="V56" s="16"/>
      <c r="W56" s="32"/>
      <c r="X56" s="16"/>
    </row>
    <row r="57" spans="1:24" x14ac:dyDescent="0.25">
      <c r="A57" s="32"/>
      <c r="B57" s="16"/>
      <c r="C57" s="32"/>
      <c r="D57" s="16"/>
      <c r="E57" s="32"/>
      <c r="F57" s="16"/>
      <c r="G57" s="32"/>
      <c r="H57" s="16"/>
      <c r="I57" s="32"/>
      <c r="J57" s="16"/>
      <c r="K57" s="32"/>
      <c r="L57" s="16"/>
      <c r="M57" s="32"/>
      <c r="N57" s="16"/>
      <c r="O57" s="32"/>
      <c r="P57" s="16"/>
      <c r="Q57" s="32"/>
      <c r="R57" s="16"/>
      <c r="S57" s="32"/>
      <c r="T57" s="16"/>
      <c r="U57" s="32"/>
      <c r="V57" s="16"/>
      <c r="W57" s="32"/>
      <c r="X57" s="16"/>
    </row>
    <row r="58" spans="1:24" x14ac:dyDescent="0.25">
      <c r="A58" s="32"/>
      <c r="B58" s="16"/>
      <c r="C58" s="32"/>
      <c r="D58" s="16"/>
      <c r="E58" s="32"/>
      <c r="F58" s="16"/>
      <c r="G58" s="32"/>
      <c r="H58" s="16"/>
      <c r="I58" s="32"/>
      <c r="J58" s="16"/>
      <c r="K58" s="32"/>
      <c r="L58" s="16"/>
      <c r="M58" s="32"/>
      <c r="N58" s="16"/>
      <c r="O58" s="32"/>
      <c r="P58" s="16"/>
      <c r="Q58" s="32"/>
      <c r="R58" s="16"/>
      <c r="S58" s="32"/>
      <c r="T58" s="16"/>
      <c r="U58" s="32"/>
      <c r="V58" s="16"/>
      <c r="W58" s="32"/>
      <c r="X58" s="16"/>
    </row>
    <row r="59" spans="1:24" x14ac:dyDescent="0.25">
      <c r="A59" s="32"/>
      <c r="B59" s="16"/>
      <c r="C59" s="32"/>
      <c r="D59" s="16"/>
      <c r="E59" s="32"/>
      <c r="F59" s="16"/>
      <c r="G59" s="32"/>
      <c r="H59" s="16"/>
      <c r="I59" s="32"/>
      <c r="J59" s="16"/>
      <c r="K59" s="32"/>
      <c r="L59" s="16"/>
      <c r="M59" s="32"/>
      <c r="N59" s="16"/>
      <c r="O59" s="32"/>
      <c r="P59" s="16"/>
      <c r="Q59" s="32"/>
      <c r="R59" s="16"/>
      <c r="S59" s="32"/>
      <c r="T59" s="16"/>
      <c r="U59" s="32"/>
      <c r="V59" s="16"/>
      <c r="W59" s="32"/>
      <c r="X59" s="16"/>
    </row>
    <row r="60" spans="1:24" x14ac:dyDescent="0.25">
      <c r="A60" s="32"/>
      <c r="B60" s="16"/>
      <c r="C60" s="32"/>
      <c r="D60" s="16"/>
      <c r="E60" s="32"/>
      <c r="F60" s="16"/>
      <c r="G60" s="32"/>
      <c r="H60" s="16"/>
      <c r="I60" s="32"/>
      <c r="J60" s="16"/>
      <c r="K60" s="32"/>
      <c r="L60" s="16"/>
      <c r="M60" s="32"/>
      <c r="N60" s="16"/>
      <c r="O60" s="32"/>
      <c r="P60" s="16"/>
      <c r="Q60" s="32"/>
      <c r="R60" s="16"/>
      <c r="S60" s="32"/>
      <c r="T60" s="16"/>
      <c r="U60" s="32"/>
      <c r="V60" s="16"/>
      <c r="W60" s="32"/>
      <c r="X60" s="16"/>
    </row>
    <row r="61" spans="1:24" x14ac:dyDescent="0.25">
      <c r="A61" s="32"/>
      <c r="B61" s="16"/>
      <c r="C61" s="32"/>
      <c r="D61" s="16"/>
      <c r="E61" s="32"/>
      <c r="F61" s="16"/>
      <c r="G61" s="32"/>
      <c r="H61" s="16"/>
      <c r="I61" s="32"/>
      <c r="J61" s="16"/>
      <c r="K61" s="32"/>
      <c r="L61" s="16"/>
      <c r="M61" s="32"/>
      <c r="N61" s="16"/>
      <c r="O61" s="32"/>
      <c r="P61" s="16"/>
      <c r="Q61" s="32"/>
      <c r="R61" s="16"/>
      <c r="S61" s="32"/>
      <c r="T61" s="16"/>
      <c r="U61" s="32"/>
      <c r="V61" s="16"/>
      <c r="W61" s="32"/>
      <c r="X61" s="16"/>
    </row>
    <row r="62" spans="1:24" x14ac:dyDescent="0.25">
      <c r="A62" s="32"/>
      <c r="B62" s="16"/>
      <c r="C62" s="32"/>
      <c r="D62" s="16"/>
      <c r="E62" s="32"/>
      <c r="F62" s="16"/>
      <c r="G62" s="32"/>
      <c r="H62" s="16"/>
      <c r="I62" s="32"/>
      <c r="J62" s="16"/>
      <c r="K62" s="32"/>
      <c r="L62" s="16"/>
      <c r="M62" s="32"/>
      <c r="N62" s="16"/>
      <c r="O62" s="32"/>
      <c r="P62" s="16"/>
      <c r="Q62" s="32"/>
      <c r="R62" s="16"/>
      <c r="S62" s="32"/>
      <c r="T62" s="16"/>
      <c r="U62" s="32"/>
      <c r="V62" s="16"/>
      <c r="W62" s="32"/>
      <c r="X62" s="16"/>
    </row>
    <row r="63" spans="1:24" x14ac:dyDescent="0.25">
      <c r="A63" s="32"/>
      <c r="B63" s="16"/>
      <c r="C63" s="32"/>
      <c r="D63" s="16"/>
      <c r="E63" s="32"/>
      <c r="F63" s="16"/>
      <c r="G63" s="32"/>
      <c r="H63" s="16"/>
      <c r="I63" s="32"/>
      <c r="J63" s="16"/>
      <c r="K63" s="32"/>
      <c r="L63" s="16"/>
      <c r="M63" s="32"/>
      <c r="N63" s="16"/>
      <c r="O63" s="32"/>
      <c r="P63" s="16"/>
      <c r="Q63" s="32"/>
      <c r="R63" s="16"/>
      <c r="S63" s="32"/>
      <c r="T63" s="16"/>
      <c r="U63" s="32"/>
      <c r="V63" s="16"/>
      <c r="W63" s="32"/>
      <c r="X63" s="16"/>
    </row>
    <row r="64" spans="1:24" x14ac:dyDescent="0.25">
      <c r="A64" s="32"/>
      <c r="B64" s="16"/>
      <c r="C64" s="32"/>
      <c r="D64" s="16"/>
      <c r="E64" s="32"/>
      <c r="F64" s="16"/>
      <c r="G64" s="32"/>
      <c r="H64" s="16"/>
      <c r="I64" s="32"/>
      <c r="J64" s="16"/>
      <c r="K64" s="32"/>
      <c r="L64" s="16"/>
      <c r="M64" s="32"/>
      <c r="N64" s="16"/>
      <c r="O64" s="32"/>
      <c r="P64" s="16"/>
      <c r="Q64" s="32"/>
      <c r="R64" s="16"/>
      <c r="S64" s="32"/>
      <c r="T64" s="16"/>
      <c r="U64" s="32"/>
      <c r="V64" s="16"/>
      <c r="W64" s="32"/>
      <c r="X64" s="16"/>
    </row>
    <row r="65" spans="1:24" x14ac:dyDescent="0.25">
      <c r="A65" s="32"/>
      <c r="B65" s="16"/>
      <c r="C65" s="32"/>
      <c r="D65" s="16"/>
      <c r="E65" s="32"/>
      <c r="F65" s="16"/>
      <c r="G65" s="32"/>
      <c r="H65" s="16"/>
      <c r="I65" s="32"/>
      <c r="J65" s="16"/>
      <c r="K65" s="32"/>
      <c r="L65" s="16"/>
      <c r="M65" s="32"/>
      <c r="N65" s="16"/>
      <c r="O65" s="32"/>
      <c r="P65" s="16"/>
      <c r="Q65" s="32"/>
      <c r="R65" s="16"/>
      <c r="S65" s="32"/>
      <c r="T65" s="16"/>
      <c r="U65" s="32"/>
      <c r="V65" s="16"/>
      <c r="W65" s="32"/>
      <c r="X65" s="16"/>
    </row>
    <row r="66" spans="1:24" x14ac:dyDescent="0.25">
      <c r="A66" s="32"/>
      <c r="B66" s="16"/>
      <c r="C66" s="32"/>
      <c r="D66" s="16"/>
      <c r="E66" s="32"/>
      <c r="F66" s="16"/>
      <c r="G66" s="32"/>
      <c r="H66" s="16"/>
      <c r="I66" s="32"/>
      <c r="J66" s="16"/>
      <c r="K66" s="32"/>
      <c r="L66" s="16"/>
      <c r="M66" s="32"/>
      <c r="N66" s="16"/>
      <c r="O66" s="32"/>
      <c r="P66" s="16"/>
      <c r="Q66" s="32"/>
      <c r="R66" s="16"/>
      <c r="S66" s="32"/>
      <c r="T66" s="16"/>
      <c r="U66" s="32"/>
      <c r="V66" s="16"/>
      <c r="W66" s="32"/>
      <c r="X66" s="16"/>
    </row>
    <row r="67" spans="1:24" x14ac:dyDescent="0.25">
      <c r="A67" s="32"/>
      <c r="B67" s="16"/>
      <c r="C67" s="32"/>
      <c r="D67" s="16"/>
      <c r="E67" s="32"/>
      <c r="F67" s="16"/>
      <c r="G67" s="32"/>
      <c r="H67" s="16"/>
      <c r="I67" s="32"/>
      <c r="J67" s="16"/>
      <c r="K67" s="32"/>
      <c r="L67" s="16"/>
      <c r="M67" s="32"/>
      <c r="N67" s="16"/>
      <c r="O67" s="32"/>
      <c r="P67" s="16"/>
      <c r="Q67" s="32"/>
      <c r="R67" s="16"/>
      <c r="S67" s="32"/>
      <c r="T67" s="16"/>
      <c r="U67" s="32"/>
      <c r="V67" s="16"/>
      <c r="W67" s="32"/>
      <c r="X67" s="16"/>
    </row>
    <row r="68" spans="1:24" x14ac:dyDescent="0.25">
      <c r="A68" s="32"/>
      <c r="B68" s="16"/>
      <c r="C68" s="32"/>
      <c r="D68" s="16"/>
      <c r="E68" s="32"/>
      <c r="F68" s="16"/>
      <c r="G68" s="32"/>
      <c r="H68" s="16"/>
      <c r="I68" s="32"/>
      <c r="J68" s="16"/>
      <c r="K68" s="32"/>
      <c r="L68" s="16"/>
      <c r="M68" s="32"/>
      <c r="N68" s="16"/>
      <c r="O68" s="32"/>
      <c r="P68" s="16"/>
      <c r="Q68" s="32"/>
      <c r="R68" s="16"/>
      <c r="S68" s="32"/>
      <c r="T68" s="16"/>
      <c r="U68" s="32"/>
      <c r="V68" s="16"/>
      <c r="W68" s="32"/>
      <c r="X68" s="16"/>
    </row>
    <row r="69" spans="1:24" x14ac:dyDescent="0.25">
      <c r="A69" s="32"/>
      <c r="B69" s="16"/>
      <c r="C69" s="32"/>
      <c r="D69" s="16"/>
      <c r="E69" s="32"/>
      <c r="F69" s="16"/>
      <c r="G69" s="32"/>
      <c r="H69" s="16"/>
      <c r="I69" s="32"/>
      <c r="J69" s="16"/>
      <c r="K69" s="32"/>
      <c r="L69" s="16"/>
      <c r="M69" s="32"/>
      <c r="N69" s="16"/>
      <c r="O69" s="32"/>
      <c r="P69" s="16"/>
      <c r="Q69" s="32"/>
      <c r="R69" s="16"/>
      <c r="S69" s="32"/>
      <c r="T69" s="16"/>
      <c r="U69" s="32"/>
      <c r="V69" s="16"/>
      <c r="W69" s="32"/>
      <c r="X69" s="16"/>
    </row>
    <row r="70" spans="1:24" x14ac:dyDescent="0.25">
      <c r="A70" s="32"/>
      <c r="B70" s="16"/>
      <c r="C70" s="32"/>
      <c r="D70" s="16"/>
      <c r="E70" s="32"/>
      <c r="F70" s="16"/>
      <c r="G70" s="32"/>
      <c r="H70" s="16"/>
      <c r="I70" s="32"/>
      <c r="J70" s="16"/>
      <c r="K70" s="32"/>
      <c r="L70" s="16"/>
      <c r="M70" s="32"/>
      <c r="N70" s="16"/>
      <c r="O70" s="32"/>
      <c r="P70" s="16"/>
      <c r="Q70" s="32"/>
      <c r="R70" s="16"/>
      <c r="S70" s="32"/>
      <c r="T70" s="16"/>
      <c r="U70" s="32"/>
      <c r="V70" s="16"/>
      <c r="W70" s="32"/>
      <c r="X70" s="16"/>
    </row>
    <row r="71" spans="1:24" x14ac:dyDescent="0.25">
      <c r="A71" s="32"/>
      <c r="B71" s="16"/>
      <c r="C71" s="32"/>
      <c r="D71" s="16"/>
      <c r="E71" s="32"/>
      <c r="F71" s="16"/>
      <c r="G71" s="32"/>
      <c r="H71" s="16"/>
      <c r="I71" s="32"/>
      <c r="J71" s="16"/>
      <c r="K71" s="32"/>
      <c r="L71" s="16"/>
      <c r="M71" s="32"/>
      <c r="N71" s="16"/>
      <c r="O71" s="32"/>
      <c r="P71" s="16"/>
      <c r="Q71" s="32"/>
      <c r="R71" s="16"/>
      <c r="S71" s="32"/>
      <c r="T71" s="16"/>
      <c r="U71" s="32"/>
      <c r="V71" s="16"/>
      <c r="W71" s="32"/>
      <c r="X71" s="16"/>
    </row>
    <row r="72" spans="1:24" x14ac:dyDescent="0.25">
      <c r="A72" s="32"/>
      <c r="B72" s="16"/>
      <c r="C72" s="32"/>
      <c r="D72" s="16"/>
      <c r="E72" s="32"/>
      <c r="F72" s="16"/>
      <c r="G72" s="32"/>
      <c r="H72" s="16"/>
      <c r="I72" s="32"/>
      <c r="J72" s="16"/>
      <c r="K72" s="32"/>
      <c r="L72" s="16"/>
      <c r="M72" s="32"/>
      <c r="N72" s="16"/>
      <c r="O72" s="32"/>
      <c r="P72" s="16"/>
      <c r="Q72" s="32"/>
      <c r="R72" s="16"/>
      <c r="S72" s="32"/>
      <c r="T72" s="16"/>
      <c r="U72" s="32"/>
      <c r="V72" s="16"/>
      <c r="W72" s="32"/>
      <c r="X72" s="16"/>
    </row>
    <row r="73" spans="1:24" x14ac:dyDescent="0.25">
      <c r="A73" s="32"/>
      <c r="B73" s="16"/>
      <c r="C73" s="32"/>
      <c r="D73" s="16"/>
      <c r="E73" s="32"/>
      <c r="F73" s="16"/>
      <c r="G73" s="32"/>
      <c r="H73" s="16"/>
      <c r="I73" s="32"/>
      <c r="J73" s="16"/>
      <c r="K73" s="32"/>
      <c r="L73" s="16"/>
      <c r="M73" s="32"/>
      <c r="N73" s="16"/>
      <c r="O73" s="32"/>
      <c r="P73" s="16"/>
      <c r="Q73" s="32"/>
      <c r="R73" s="16"/>
      <c r="S73" s="32"/>
      <c r="T73" s="16"/>
      <c r="U73" s="32"/>
      <c r="V73" s="16"/>
      <c r="W73" s="32"/>
      <c r="X73" s="16"/>
    </row>
    <row r="74" spans="1:24" x14ac:dyDescent="0.25">
      <c r="A74" s="32"/>
      <c r="B74" s="16"/>
      <c r="C74" s="32"/>
      <c r="D74" s="16"/>
      <c r="E74" s="32"/>
      <c r="F74" s="16"/>
      <c r="G74" s="32"/>
      <c r="H74" s="16"/>
      <c r="I74" s="32"/>
      <c r="J74" s="16"/>
      <c r="K74" s="32"/>
      <c r="L74" s="16"/>
      <c r="M74" s="32"/>
      <c r="N74" s="16"/>
      <c r="O74" s="32"/>
      <c r="P74" s="16"/>
      <c r="Q74" s="32"/>
      <c r="R74" s="16"/>
      <c r="S74" s="32"/>
      <c r="T74" s="16"/>
      <c r="U74" s="32"/>
      <c r="V74" s="16"/>
      <c r="W74" s="32"/>
      <c r="X74" s="16"/>
    </row>
    <row r="75" spans="1:24" x14ac:dyDescent="0.25">
      <c r="A75" s="32"/>
      <c r="B75" s="16"/>
      <c r="C75" s="32"/>
      <c r="D75" s="16"/>
      <c r="E75" s="32"/>
      <c r="F75" s="16"/>
      <c r="G75" s="32"/>
      <c r="H75" s="16"/>
      <c r="I75" s="32"/>
      <c r="J75" s="16"/>
      <c r="K75" s="32"/>
      <c r="L75" s="16"/>
      <c r="M75" s="32"/>
      <c r="N75" s="16"/>
      <c r="O75" s="32"/>
      <c r="P75" s="16"/>
      <c r="Q75" s="32"/>
      <c r="R75" s="16"/>
      <c r="S75" s="32"/>
      <c r="T75" s="16"/>
      <c r="U75" s="32"/>
      <c r="V75" s="16"/>
      <c r="W75" s="32"/>
      <c r="X75" s="16"/>
    </row>
    <row r="76" spans="1:24" x14ac:dyDescent="0.25">
      <c r="A76" s="32"/>
      <c r="B76" s="16"/>
      <c r="C76" s="32"/>
      <c r="D76" s="16"/>
      <c r="E76" s="32"/>
      <c r="F76" s="16"/>
      <c r="G76" s="32"/>
      <c r="H76" s="16"/>
      <c r="I76" s="32"/>
      <c r="J76" s="16"/>
      <c r="K76" s="32"/>
      <c r="L76" s="16"/>
      <c r="M76" s="32"/>
      <c r="N76" s="16"/>
      <c r="O76" s="32"/>
      <c r="P76" s="16"/>
      <c r="Q76" s="32"/>
      <c r="R76" s="16"/>
      <c r="S76" s="32"/>
      <c r="T76" s="16"/>
      <c r="U76" s="32"/>
      <c r="V76" s="16"/>
      <c r="W76" s="32"/>
      <c r="X76" s="16"/>
    </row>
    <row r="77" spans="1:24" x14ac:dyDescent="0.25">
      <c r="A77" s="32"/>
      <c r="B77" s="16"/>
      <c r="C77" s="32"/>
      <c r="D77" s="16"/>
      <c r="E77" s="32"/>
      <c r="F77" s="16"/>
      <c r="G77" s="32"/>
      <c r="H77" s="16"/>
      <c r="I77" s="32"/>
      <c r="J77" s="16"/>
      <c r="K77" s="32"/>
      <c r="L77" s="16"/>
      <c r="M77" s="32"/>
      <c r="N77" s="16"/>
      <c r="O77" s="32"/>
      <c r="P77" s="16"/>
      <c r="Q77" s="32"/>
      <c r="R77" s="16"/>
      <c r="S77" s="32"/>
      <c r="T77" s="16"/>
      <c r="U77" s="32"/>
      <c r="V77" s="16"/>
      <c r="W77" s="32"/>
      <c r="X77" s="16"/>
    </row>
    <row r="78" spans="1:24" x14ac:dyDescent="0.25">
      <c r="A78" s="32"/>
      <c r="B78" s="16"/>
      <c r="C78" s="32"/>
      <c r="D78" s="16"/>
      <c r="E78" s="32"/>
      <c r="F78" s="16"/>
      <c r="G78" s="32"/>
      <c r="H78" s="16"/>
      <c r="I78" s="32"/>
      <c r="J78" s="16"/>
      <c r="K78" s="32"/>
      <c r="L78" s="16"/>
      <c r="M78" s="32"/>
      <c r="N78" s="16"/>
      <c r="O78" s="32"/>
      <c r="P78" s="16"/>
      <c r="Q78" s="32"/>
      <c r="R78" s="16"/>
      <c r="S78" s="32"/>
      <c r="T78" s="16"/>
      <c r="U78" s="32"/>
      <c r="V78" s="16"/>
      <c r="W78" s="32"/>
      <c r="X78" s="16"/>
    </row>
    <row r="79" spans="1:24" x14ac:dyDescent="0.25">
      <c r="A79" s="32"/>
      <c r="B79" s="16"/>
      <c r="C79" s="32"/>
      <c r="D79" s="16"/>
      <c r="E79" s="32"/>
      <c r="F79" s="16"/>
      <c r="G79" s="32"/>
      <c r="H79" s="16"/>
      <c r="I79" s="32"/>
      <c r="J79" s="16"/>
      <c r="K79" s="32"/>
      <c r="L79" s="16"/>
      <c r="M79" s="32"/>
      <c r="N79" s="16"/>
      <c r="O79" s="32"/>
      <c r="P79" s="16"/>
      <c r="Q79" s="32"/>
      <c r="R79" s="16"/>
      <c r="S79" s="32"/>
      <c r="T79" s="16"/>
      <c r="U79" s="32"/>
      <c r="V79" s="16"/>
      <c r="W79" s="32"/>
      <c r="X79" s="16"/>
    </row>
    <row r="80" spans="1:24" x14ac:dyDescent="0.25">
      <c r="A80" s="32"/>
      <c r="B80" s="16"/>
      <c r="C80" s="32"/>
      <c r="D80" s="16"/>
      <c r="E80" s="32"/>
      <c r="F80" s="16"/>
      <c r="G80" s="32"/>
      <c r="H80" s="16"/>
      <c r="I80" s="32"/>
      <c r="J80" s="16"/>
      <c r="K80" s="32"/>
      <c r="L80" s="16"/>
      <c r="M80" s="32"/>
      <c r="N80" s="16"/>
      <c r="O80" s="32"/>
      <c r="P80" s="16"/>
      <c r="Q80" s="32"/>
      <c r="R80" s="16"/>
      <c r="S80" s="32"/>
      <c r="T80" s="16"/>
      <c r="U80" s="32"/>
      <c r="V80" s="16"/>
      <c r="W80" s="32"/>
      <c r="X80" s="16"/>
    </row>
    <row r="81" spans="1:24" x14ac:dyDescent="0.25">
      <c r="A81" s="32"/>
      <c r="B81" s="16"/>
      <c r="C81" s="32"/>
      <c r="D81" s="16"/>
      <c r="E81" s="32"/>
      <c r="F81" s="16"/>
      <c r="G81" s="32"/>
      <c r="H81" s="16"/>
      <c r="I81" s="32"/>
      <c r="J81" s="16"/>
      <c r="K81" s="32"/>
      <c r="L81" s="16"/>
      <c r="M81" s="32"/>
      <c r="N81" s="16"/>
      <c r="O81" s="32"/>
      <c r="P81" s="16"/>
      <c r="Q81" s="32"/>
      <c r="R81" s="16"/>
      <c r="S81" s="32"/>
      <c r="T81" s="16"/>
      <c r="U81" s="32"/>
      <c r="V81" s="16"/>
      <c r="W81" s="32"/>
      <c r="X81" s="16"/>
    </row>
    <row r="82" spans="1:24" x14ac:dyDescent="0.25">
      <c r="A82" s="32"/>
      <c r="B82" s="16"/>
      <c r="C82" s="32"/>
      <c r="D82" s="16"/>
      <c r="E82" s="32"/>
      <c r="F82" s="16"/>
      <c r="G82" s="32"/>
      <c r="H82" s="16"/>
      <c r="I82" s="32"/>
      <c r="J82" s="16"/>
      <c r="K82" s="32"/>
      <c r="L82" s="16"/>
      <c r="M82" s="32"/>
      <c r="N82" s="16"/>
      <c r="O82" s="32"/>
      <c r="P82" s="16"/>
      <c r="Q82" s="32"/>
      <c r="R82" s="16"/>
      <c r="S82" s="32"/>
      <c r="T82" s="16"/>
      <c r="U82" s="32"/>
      <c r="V82" s="16"/>
      <c r="W82" s="32"/>
      <c r="X82" s="16"/>
    </row>
    <row r="83" spans="1:24" x14ac:dyDescent="0.25">
      <c r="A83" s="32"/>
      <c r="B83" s="16"/>
      <c r="C83" s="32"/>
      <c r="D83" s="16"/>
      <c r="E83" s="32"/>
      <c r="F83" s="16"/>
      <c r="G83" s="32"/>
      <c r="H83" s="16"/>
      <c r="I83" s="32"/>
      <c r="J83" s="16"/>
      <c r="K83" s="32"/>
      <c r="L83" s="16"/>
      <c r="M83" s="32"/>
      <c r="N83" s="16"/>
      <c r="O83" s="32"/>
      <c r="P83" s="16"/>
      <c r="Q83" s="32"/>
      <c r="R83" s="16"/>
      <c r="S83" s="32"/>
      <c r="T83" s="16"/>
      <c r="U83" s="32"/>
      <c r="V83" s="16"/>
      <c r="W83" s="32"/>
      <c r="X83" s="16"/>
    </row>
    <row r="84" spans="1:24" x14ac:dyDescent="0.25">
      <c r="A84" s="32"/>
      <c r="B84" s="16"/>
      <c r="C84" s="32"/>
      <c r="D84" s="16"/>
      <c r="E84" s="32"/>
      <c r="F84" s="16"/>
      <c r="G84" s="32"/>
      <c r="H84" s="16"/>
      <c r="I84" s="32"/>
      <c r="J84" s="16"/>
      <c r="K84" s="32"/>
      <c r="L84" s="16"/>
      <c r="M84" s="32"/>
      <c r="N84" s="16"/>
      <c r="O84" s="32"/>
      <c r="P84" s="16"/>
      <c r="Q84" s="32"/>
      <c r="R84" s="16"/>
      <c r="S84" s="32"/>
      <c r="T84" s="16"/>
      <c r="U84" s="32"/>
      <c r="V84" s="16"/>
      <c r="W84" s="32"/>
      <c r="X84" s="16"/>
    </row>
    <row r="85" spans="1:24" x14ac:dyDescent="0.25">
      <c r="A85" s="32"/>
      <c r="B85" s="16"/>
      <c r="C85" s="32"/>
      <c r="D85" s="16"/>
      <c r="E85" s="32"/>
      <c r="F85" s="16"/>
      <c r="G85" s="32"/>
      <c r="H85" s="16"/>
      <c r="I85" s="32"/>
      <c r="J85" s="16"/>
      <c r="K85" s="32"/>
      <c r="L85" s="16"/>
      <c r="M85" s="32"/>
      <c r="N85" s="16"/>
      <c r="O85" s="32"/>
      <c r="P85" s="16"/>
      <c r="Q85" s="32"/>
      <c r="R85" s="16"/>
      <c r="S85" s="32"/>
      <c r="T85" s="16"/>
      <c r="U85" s="32"/>
      <c r="V85" s="16"/>
      <c r="W85" s="32"/>
      <c r="X85" s="16"/>
    </row>
    <row r="86" spans="1:24" x14ac:dyDescent="0.25">
      <c r="A86" s="32"/>
      <c r="B86" s="16"/>
      <c r="C86" s="32"/>
      <c r="D86" s="16"/>
      <c r="E86" s="32"/>
      <c r="F86" s="16"/>
      <c r="G86" s="32"/>
      <c r="H86" s="16"/>
      <c r="I86" s="32"/>
      <c r="J86" s="16"/>
      <c r="K86" s="32"/>
      <c r="L86" s="16"/>
      <c r="M86" s="32"/>
      <c r="N86" s="16"/>
      <c r="O86" s="32"/>
      <c r="P86" s="16"/>
      <c r="Q86" s="32"/>
      <c r="R86" s="16"/>
      <c r="S86" s="32"/>
      <c r="T86" s="16"/>
      <c r="U86" s="32"/>
      <c r="V86" s="16"/>
      <c r="W86" s="32"/>
      <c r="X86" s="16"/>
    </row>
    <row r="87" spans="1:24" x14ac:dyDescent="0.25">
      <c r="A87" s="32"/>
      <c r="B87" s="16"/>
      <c r="C87" s="32"/>
      <c r="D87" s="16"/>
      <c r="E87" s="32"/>
      <c r="F87" s="16"/>
      <c r="G87" s="32"/>
      <c r="H87" s="16"/>
      <c r="I87" s="32"/>
      <c r="J87" s="16"/>
      <c r="K87" s="32"/>
      <c r="L87" s="16"/>
      <c r="M87" s="32"/>
      <c r="N87" s="16"/>
      <c r="O87" s="32"/>
      <c r="P87" s="16"/>
      <c r="Q87" s="32"/>
      <c r="R87" s="16"/>
      <c r="S87" s="32"/>
      <c r="T87" s="16"/>
      <c r="U87" s="32"/>
      <c r="V87" s="16"/>
      <c r="W87" s="32"/>
      <c r="X87" s="16"/>
    </row>
    <row r="88" spans="1:24" x14ac:dyDescent="0.25">
      <c r="A88" s="32"/>
      <c r="B88" s="16"/>
      <c r="C88" s="32"/>
      <c r="D88" s="16"/>
      <c r="E88" s="32"/>
      <c r="F88" s="16"/>
      <c r="G88" s="32"/>
      <c r="H88" s="16"/>
      <c r="I88" s="32"/>
      <c r="J88" s="16"/>
      <c r="K88" s="32"/>
      <c r="L88" s="16"/>
      <c r="M88" s="32"/>
      <c r="N88" s="16"/>
      <c r="O88" s="32"/>
      <c r="P88" s="16"/>
      <c r="Q88" s="32"/>
      <c r="R88" s="16"/>
      <c r="S88" s="32"/>
      <c r="T88" s="16"/>
      <c r="U88" s="32"/>
      <c r="V88" s="16"/>
      <c r="W88" s="32"/>
      <c r="X88" s="16"/>
    </row>
    <row r="89" spans="1:24" x14ac:dyDescent="0.25">
      <c r="A89" s="32"/>
      <c r="B89" s="16"/>
      <c r="C89" s="32"/>
      <c r="D89" s="16"/>
      <c r="E89" s="32"/>
      <c r="F89" s="16"/>
      <c r="G89" s="32"/>
      <c r="H89" s="16"/>
      <c r="I89" s="32"/>
      <c r="J89" s="16"/>
      <c r="K89" s="32"/>
      <c r="L89" s="16"/>
      <c r="M89" s="32"/>
      <c r="N89" s="16"/>
      <c r="O89" s="32"/>
      <c r="P89" s="16"/>
      <c r="Q89" s="32"/>
      <c r="R89" s="16"/>
      <c r="S89" s="32"/>
      <c r="T89" s="16"/>
      <c r="U89" s="32"/>
      <c r="V89" s="16"/>
      <c r="W89" s="32"/>
      <c r="X89" s="16"/>
    </row>
    <row r="90" spans="1:24" x14ac:dyDescent="0.25">
      <c r="A90" s="32"/>
      <c r="B90" s="16"/>
      <c r="C90" s="32"/>
      <c r="D90" s="16"/>
      <c r="E90" s="32"/>
      <c r="F90" s="16"/>
      <c r="G90" s="32"/>
      <c r="H90" s="16"/>
      <c r="I90" s="32"/>
      <c r="J90" s="16"/>
      <c r="K90" s="32"/>
      <c r="L90" s="16"/>
      <c r="M90" s="32"/>
      <c r="N90" s="16"/>
      <c r="O90" s="32"/>
      <c r="P90" s="16"/>
      <c r="Q90" s="32"/>
      <c r="R90" s="16"/>
      <c r="S90" s="32"/>
      <c r="T90" s="16"/>
      <c r="U90" s="32"/>
      <c r="V90" s="16"/>
      <c r="W90" s="32"/>
      <c r="X90" s="16"/>
    </row>
    <row r="91" spans="1:24" x14ac:dyDescent="0.25">
      <c r="A91" s="32"/>
      <c r="B91" s="16"/>
      <c r="C91" s="32"/>
      <c r="D91" s="16"/>
      <c r="E91" s="32"/>
      <c r="F91" s="16"/>
      <c r="G91" s="32"/>
      <c r="H91" s="16"/>
      <c r="I91" s="32"/>
      <c r="J91" s="16"/>
      <c r="K91" s="32"/>
      <c r="L91" s="16"/>
      <c r="M91" s="32"/>
      <c r="N91" s="16"/>
      <c r="O91" s="32"/>
      <c r="P91" s="16"/>
      <c r="Q91" s="32"/>
      <c r="R91" s="16"/>
      <c r="S91" s="32"/>
      <c r="T91" s="16"/>
      <c r="U91" s="32"/>
      <c r="V91" s="16"/>
      <c r="W91" s="32"/>
      <c r="X91" s="16"/>
    </row>
    <row r="92" spans="1:24" x14ac:dyDescent="0.25">
      <c r="A92" s="32"/>
      <c r="B92" s="16"/>
      <c r="C92" s="32"/>
      <c r="D92" s="16"/>
      <c r="E92" s="32"/>
      <c r="F92" s="16"/>
      <c r="G92" s="32"/>
      <c r="H92" s="16"/>
      <c r="I92" s="32"/>
      <c r="J92" s="16"/>
      <c r="K92" s="32"/>
      <c r="L92" s="16"/>
      <c r="M92" s="32"/>
      <c r="N92" s="16"/>
      <c r="O92" s="32"/>
      <c r="P92" s="16"/>
      <c r="Q92" s="32"/>
      <c r="R92" s="16"/>
      <c r="S92" s="32"/>
      <c r="T92" s="16"/>
      <c r="U92" s="32"/>
      <c r="V92" s="16"/>
      <c r="W92" s="32"/>
      <c r="X92" s="16"/>
    </row>
    <row r="93" spans="1:24" ht="15.75" thickBot="1" x14ac:dyDescent="0.3">
      <c r="A93" s="28"/>
      <c r="B93" s="18"/>
      <c r="C93" s="28"/>
      <c r="D93" s="18"/>
      <c r="E93" s="28"/>
      <c r="F93" s="18"/>
      <c r="G93" s="28"/>
      <c r="H93" s="18"/>
      <c r="I93" s="28"/>
      <c r="J93" s="18"/>
      <c r="K93" s="28"/>
      <c r="L93" s="18"/>
      <c r="M93" s="28"/>
      <c r="N93" s="18"/>
      <c r="O93" s="28"/>
      <c r="P93" s="18"/>
      <c r="Q93" s="28"/>
      <c r="R93" s="18"/>
      <c r="S93" s="28"/>
      <c r="T93" s="18"/>
      <c r="U93" s="28"/>
      <c r="V93" s="18"/>
      <c r="W93" s="28"/>
      <c r="X93" s="18"/>
    </row>
  </sheetData>
  <mergeCells count="14">
    <mergeCell ref="U3:V3"/>
    <mergeCell ref="W3:X3"/>
    <mergeCell ref="I3:J3"/>
    <mergeCell ref="K3:L3"/>
    <mergeCell ref="M3:N3"/>
    <mergeCell ref="O3:P3"/>
    <mergeCell ref="Q3:R3"/>
    <mergeCell ref="S3:T3"/>
    <mergeCell ref="A2:B2"/>
    <mergeCell ref="C2:G2"/>
    <mergeCell ref="A3:B3"/>
    <mergeCell ref="C3:D3"/>
    <mergeCell ref="E3:F3"/>
    <mergeCell ref="G3:H3"/>
  </mergeCells>
  <pageMargins left="0.45" right="0.4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workbookViewId="0">
      <pane xSplit="1" ySplit="4" topLeftCell="B5" activePane="bottomRight" state="frozen"/>
      <selection pane="topRight" activeCell="B1" sqref="B1"/>
      <selection pane="bottomLeft" activeCell="A5" sqref="A5"/>
      <selection pane="bottomRight" activeCell="E26" sqref="E26"/>
    </sheetView>
  </sheetViews>
  <sheetFormatPr defaultRowHeight="15" x14ac:dyDescent="0.25"/>
  <cols>
    <col min="1" max="1" width="9.85546875" style="62" customWidth="1"/>
    <col min="2" max="2" width="47.140625" customWidth="1"/>
    <col min="3" max="3" width="12.28515625" customWidth="1"/>
    <col min="4" max="4" width="8.140625" customWidth="1"/>
    <col min="5" max="5" width="12.28515625" customWidth="1"/>
    <col min="6" max="6" width="8.140625" customWidth="1"/>
    <col min="7" max="7" width="12.28515625" customWidth="1"/>
    <col min="8" max="8" width="8.140625" customWidth="1"/>
    <col min="9" max="9" width="12.28515625" customWidth="1"/>
    <col min="10" max="10" width="8.140625" customWidth="1"/>
    <col min="11" max="11" width="12.28515625" customWidth="1"/>
    <col min="12" max="12" width="8.140625" customWidth="1"/>
    <col min="13" max="13" width="12.28515625" customWidth="1"/>
    <col min="14" max="14" width="8.140625" customWidth="1"/>
    <col min="15" max="15" width="12.28515625" customWidth="1"/>
    <col min="16" max="16" width="8.140625" customWidth="1"/>
    <col min="17" max="17" width="12.28515625" customWidth="1"/>
    <col min="18" max="18" width="8.140625" customWidth="1"/>
    <col min="19" max="19" width="12.28515625" customWidth="1"/>
    <col min="20" max="20" width="8.140625" customWidth="1"/>
    <col min="21" max="21" width="12.28515625" customWidth="1"/>
    <col min="22" max="22" width="8.140625" customWidth="1"/>
    <col min="23" max="23" width="12.28515625" customWidth="1"/>
    <col min="24" max="24" width="8.140625" customWidth="1"/>
    <col min="25" max="25" width="12.28515625" customWidth="1"/>
    <col min="26" max="27" width="8.140625" customWidth="1"/>
  </cols>
  <sheetData>
    <row r="1" spans="1:29" x14ac:dyDescent="0.25">
      <c r="A1" s="101" t="s">
        <v>13</v>
      </c>
      <c r="C1" s="55" t="s">
        <v>136</v>
      </c>
      <c r="D1" s="61"/>
      <c r="E1" s="61"/>
    </row>
    <row r="2" spans="1:29" ht="15.75" thickBot="1" x14ac:dyDescent="0.3">
      <c r="A2" s="226" t="s">
        <v>28</v>
      </c>
      <c r="B2" s="226"/>
      <c r="C2" s="227"/>
      <c r="D2" s="227"/>
      <c r="E2" s="227"/>
      <c r="F2" s="227"/>
      <c r="G2" s="227"/>
    </row>
    <row r="3" spans="1:29" ht="15.75" thickBot="1" x14ac:dyDescent="0.3">
      <c r="A3" s="228" t="s">
        <v>16</v>
      </c>
      <c r="B3" s="229"/>
      <c r="C3" s="240"/>
      <c r="D3" s="241"/>
      <c r="E3" s="240"/>
      <c r="F3" s="241"/>
      <c r="G3" s="240"/>
      <c r="H3" s="241"/>
      <c r="I3" s="240"/>
      <c r="J3" s="241"/>
      <c r="K3" s="240"/>
      <c r="L3" s="241"/>
      <c r="M3" s="240"/>
      <c r="N3" s="241"/>
      <c r="O3" s="240"/>
      <c r="P3" s="241"/>
      <c r="Q3" s="240"/>
      <c r="R3" s="241"/>
      <c r="S3" s="240"/>
      <c r="T3" s="241"/>
      <c r="U3" s="240"/>
      <c r="V3" s="241"/>
      <c r="W3" s="240"/>
      <c r="X3" s="241"/>
      <c r="Y3" s="35"/>
      <c r="Z3" s="35"/>
      <c r="AA3" s="35"/>
    </row>
    <row r="4" spans="1:29" ht="30.75" thickBot="1" x14ac:dyDescent="0.3">
      <c r="A4" s="56" t="s">
        <v>0</v>
      </c>
      <c r="B4" s="45" t="s">
        <v>1</v>
      </c>
      <c r="C4" s="96" t="s">
        <v>14</v>
      </c>
      <c r="D4" s="97" t="s">
        <v>15</v>
      </c>
      <c r="E4" s="2" t="s">
        <v>14</v>
      </c>
      <c r="F4" s="3" t="s">
        <v>15</v>
      </c>
      <c r="G4" s="2" t="s">
        <v>14</v>
      </c>
      <c r="H4" s="3" t="s">
        <v>15</v>
      </c>
      <c r="I4" s="2" t="s">
        <v>14</v>
      </c>
      <c r="J4" s="3" t="s">
        <v>15</v>
      </c>
      <c r="K4" s="2" t="s">
        <v>14</v>
      </c>
      <c r="L4" s="3" t="s">
        <v>15</v>
      </c>
      <c r="M4" s="2" t="s">
        <v>14</v>
      </c>
      <c r="N4" s="3" t="s">
        <v>15</v>
      </c>
      <c r="O4" s="2" t="s">
        <v>14</v>
      </c>
      <c r="P4" s="3" t="s">
        <v>15</v>
      </c>
      <c r="Q4" s="2" t="s">
        <v>14</v>
      </c>
      <c r="R4" s="3" t="s">
        <v>15</v>
      </c>
      <c r="S4" s="2" t="s">
        <v>14</v>
      </c>
      <c r="T4" s="3" t="s">
        <v>15</v>
      </c>
      <c r="U4" s="2" t="s">
        <v>14</v>
      </c>
      <c r="V4" s="3" t="s">
        <v>15</v>
      </c>
      <c r="W4" s="2" t="s">
        <v>14</v>
      </c>
      <c r="X4" s="3" t="s">
        <v>15</v>
      </c>
      <c r="Y4" s="33"/>
      <c r="Z4" s="33"/>
      <c r="AA4" s="33"/>
      <c r="AC4" s="36"/>
    </row>
    <row r="5" spans="1:29" x14ac:dyDescent="0.25">
      <c r="A5" s="63" t="str">
        <f>'Services Report'!A5</f>
        <v>19F001</v>
      </c>
      <c r="B5" s="25" t="str">
        <f>'Services Report'!B5</f>
        <v xml:space="preserve">Assessment </v>
      </c>
      <c r="C5" s="13"/>
      <c r="D5" s="14"/>
      <c r="E5" s="13"/>
      <c r="F5" s="14"/>
      <c r="G5" s="13"/>
      <c r="H5" s="14"/>
      <c r="I5" s="13"/>
      <c r="J5" s="14"/>
      <c r="K5" s="13"/>
      <c r="L5" s="14"/>
      <c r="M5" s="13"/>
      <c r="N5" s="14"/>
      <c r="O5" s="13"/>
      <c r="P5" s="14"/>
      <c r="Q5" s="13"/>
      <c r="R5" s="14"/>
      <c r="S5" s="13"/>
      <c r="T5" s="14"/>
      <c r="U5" s="13"/>
      <c r="V5" s="14"/>
      <c r="W5" s="13"/>
      <c r="X5" s="14"/>
      <c r="Y5" s="34"/>
      <c r="Z5" s="34"/>
      <c r="AA5" s="34"/>
      <c r="AC5" s="36"/>
    </row>
    <row r="6" spans="1:29" x14ac:dyDescent="0.25">
      <c r="A6" s="64" t="str">
        <f>'Services Report'!A7</f>
        <v>942A0H</v>
      </c>
      <c r="B6" s="16" t="str">
        <f>'Services Report'!B7</f>
        <v>Autism Training Individual</v>
      </c>
      <c r="C6" s="15"/>
      <c r="D6" s="26"/>
      <c r="E6" s="15"/>
      <c r="F6" s="26"/>
      <c r="G6" s="15"/>
      <c r="H6" s="26"/>
      <c r="I6" s="15"/>
      <c r="J6" s="26"/>
      <c r="K6" s="15"/>
      <c r="L6" s="26"/>
      <c r="M6" s="15"/>
      <c r="N6" s="26"/>
      <c r="O6" s="15"/>
      <c r="P6" s="26"/>
      <c r="Q6" s="15"/>
      <c r="R6" s="26"/>
      <c r="S6" s="15"/>
      <c r="T6" s="26"/>
      <c r="U6" s="15"/>
      <c r="V6" s="26"/>
      <c r="W6" s="15"/>
      <c r="X6" s="26"/>
      <c r="Y6" s="34"/>
      <c r="Z6" s="34"/>
      <c r="AA6" s="34"/>
      <c r="AC6" s="36"/>
    </row>
    <row r="7" spans="1:29" x14ac:dyDescent="0.25">
      <c r="A7" s="64" t="str">
        <f>'Services Report'!A9</f>
        <v>943A0H</v>
      </c>
      <c r="B7" s="16" t="str">
        <f>'Services Report'!B9</f>
        <v>Autism Training Group</v>
      </c>
      <c r="C7" s="15"/>
      <c r="D7" s="26"/>
      <c r="E7" s="15"/>
      <c r="F7" s="26"/>
      <c r="G7" s="15"/>
      <c r="H7" s="26"/>
      <c r="I7" s="15"/>
      <c r="J7" s="26"/>
      <c r="K7" s="15"/>
      <c r="L7" s="26"/>
      <c r="M7" s="15"/>
      <c r="N7" s="26"/>
      <c r="O7" s="15"/>
      <c r="P7" s="26"/>
      <c r="Q7" s="15"/>
      <c r="R7" s="26"/>
      <c r="S7" s="15"/>
      <c r="T7" s="26"/>
      <c r="U7" s="15"/>
      <c r="V7" s="26"/>
      <c r="W7" s="15"/>
      <c r="X7" s="26"/>
      <c r="Y7" s="34"/>
      <c r="Z7" s="34"/>
      <c r="AA7" s="34"/>
      <c r="AC7" s="36"/>
    </row>
    <row r="8" spans="1:29" x14ac:dyDescent="0.25">
      <c r="A8" s="64">
        <f>'Services Report'!A11</f>
        <v>491611</v>
      </c>
      <c r="B8" s="16" t="str">
        <f>'Services Report'!B11</f>
        <v xml:space="preserve">ABA: Consultation &amp; Intervention </v>
      </c>
      <c r="C8" s="15"/>
      <c r="D8" s="26"/>
      <c r="E8" s="15"/>
      <c r="F8" s="26"/>
      <c r="G8" s="15"/>
      <c r="H8" s="26"/>
      <c r="I8" s="15"/>
      <c r="J8" s="26"/>
      <c r="K8" s="15"/>
      <c r="L8" s="26"/>
      <c r="M8" s="15"/>
      <c r="N8" s="26"/>
      <c r="O8" s="15"/>
      <c r="P8" s="26"/>
      <c r="Q8" s="15"/>
      <c r="R8" s="26"/>
      <c r="S8" s="15"/>
      <c r="T8" s="26"/>
      <c r="U8" s="15"/>
      <c r="V8" s="26"/>
      <c r="W8" s="15"/>
      <c r="X8" s="26"/>
      <c r="Y8" s="34"/>
      <c r="Z8" s="34"/>
      <c r="AA8" s="34"/>
      <c r="AC8" s="36"/>
    </row>
    <row r="9" spans="1:29" x14ac:dyDescent="0.25">
      <c r="A9" s="64" t="str">
        <f>'Services Report'!A12</f>
        <v>491611 T</v>
      </c>
      <c r="B9" s="16" t="str">
        <f>'Services Report'!B12</f>
        <v>ABA: Consultation &amp; Intervention via Telehealth</v>
      </c>
      <c r="C9" s="15"/>
      <c r="D9" s="26"/>
      <c r="E9" s="15"/>
      <c r="F9" s="26"/>
      <c r="G9" s="15"/>
      <c r="H9" s="26"/>
      <c r="I9" s="15"/>
      <c r="J9" s="26"/>
      <c r="K9" s="15"/>
      <c r="L9" s="26"/>
      <c r="M9" s="15"/>
      <c r="N9" s="26"/>
      <c r="O9" s="15"/>
      <c r="P9" s="26"/>
      <c r="Q9" s="15"/>
      <c r="R9" s="26"/>
      <c r="S9" s="15"/>
      <c r="T9" s="26"/>
      <c r="U9" s="15"/>
      <c r="V9" s="26"/>
      <c r="W9" s="15"/>
      <c r="X9" s="26"/>
      <c r="Y9" s="34"/>
      <c r="Z9" s="34"/>
      <c r="AA9" s="34"/>
      <c r="AC9" s="36"/>
    </row>
    <row r="10" spans="1:29" x14ac:dyDescent="0.25">
      <c r="A10" s="64">
        <f>'Services Report'!A13</f>
        <v>491640</v>
      </c>
      <c r="B10" s="16" t="str">
        <f>'Services Report'!B13</f>
        <v>ABA: Registered Behavior Technician</v>
      </c>
      <c r="C10" s="15"/>
      <c r="D10" s="26"/>
      <c r="E10" s="15"/>
      <c r="F10" s="26"/>
      <c r="G10" s="15"/>
      <c r="H10" s="26"/>
      <c r="I10" s="15"/>
      <c r="J10" s="26"/>
      <c r="K10" s="15"/>
      <c r="L10" s="26"/>
      <c r="M10" s="15"/>
      <c r="N10" s="26"/>
      <c r="O10" s="15"/>
      <c r="P10" s="26"/>
      <c r="Q10" s="15"/>
      <c r="R10" s="26"/>
      <c r="S10" s="15"/>
      <c r="T10" s="26"/>
      <c r="U10" s="15"/>
      <c r="V10" s="26"/>
      <c r="W10" s="15"/>
      <c r="X10" s="26"/>
      <c r="Y10" s="34"/>
      <c r="Z10" s="34"/>
      <c r="AA10" s="34"/>
      <c r="AC10" s="36"/>
    </row>
    <row r="11" spans="1:29" x14ac:dyDescent="0.25">
      <c r="A11" s="64" t="str">
        <f>'Services Report'!A15</f>
        <v>52A00H</v>
      </c>
      <c r="B11" s="16" t="str">
        <f>'Services Report'!B15</f>
        <v>Community Inclusion Individual</v>
      </c>
      <c r="C11" s="15"/>
      <c r="D11" s="26"/>
      <c r="E11" s="15"/>
      <c r="F11" s="26"/>
      <c r="G11" s="15"/>
      <c r="H11" s="26"/>
      <c r="I11" s="15"/>
      <c r="J11" s="26"/>
      <c r="K11" s="15"/>
      <c r="L11" s="26"/>
      <c r="M11" s="15"/>
      <c r="N11" s="26"/>
      <c r="O11" s="15"/>
      <c r="P11" s="26"/>
      <c r="Q11" s="15"/>
      <c r="R11" s="26"/>
      <c r="S11" s="15"/>
      <c r="T11" s="26"/>
      <c r="U11" s="15"/>
      <c r="V11" s="26"/>
      <c r="W11" s="15"/>
      <c r="X11" s="26"/>
      <c r="Y11" s="34"/>
      <c r="Z11" s="34"/>
      <c r="AA11" s="34"/>
      <c r="AC11" s="36"/>
    </row>
    <row r="12" spans="1:29" x14ac:dyDescent="0.25">
      <c r="A12" s="64" t="str">
        <f>'Services Report'!A16</f>
        <v>53A00H</v>
      </c>
      <c r="B12" s="16" t="str">
        <f>'Services Report'!B16</f>
        <v>Community Inclusion Group</v>
      </c>
      <c r="C12" s="15"/>
      <c r="D12" s="26"/>
      <c r="E12" s="15"/>
      <c r="F12" s="26"/>
      <c r="G12" s="15"/>
      <c r="H12" s="26"/>
      <c r="I12" s="15"/>
      <c r="J12" s="26"/>
      <c r="K12" s="15"/>
      <c r="L12" s="26"/>
      <c r="M12" s="15"/>
      <c r="N12" s="26"/>
      <c r="O12" s="15"/>
      <c r="P12" s="26"/>
      <c r="Q12" s="15"/>
      <c r="R12" s="26"/>
      <c r="S12" s="15"/>
      <c r="T12" s="26"/>
      <c r="U12" s="15"/>
      <c r="V12" s="26"/>
      <c r="W12" s="15"/>
      <c r="X12" s="26"/>
      <c r="Y12" s="34"/>
      <c r="Z12" s="34"/>
      <c r="AA12" s="34"/>
      <c r="AC12" s="36"/>
    </row>
    <row r="13" spans="1:29" x14ac:dyDescent="0.25">
      <c r="A13" s="64" t="str">
        <f>'Services Report'!A17</f>
        <v>35C00H</v>
      </c>
      <c r="B13" s="16" t="str">
        <f>'Services Report'!B17</f>
        <v>Counseling - CBT/Psychotherapy Individual</v>
      </c>
      <c r="C13" s="15"/>
      <c r="D13" s="26"/>
      <c r="E13" s="15"/>
      <c r="F13" s="26"/>
      <c r="G13" s="15"/>
      <c r="H13" s="26"/>
      <c r="I13" s="15"/>
      <c r="J13" s="26"/>
      <c r="K13" s="15"/>
      <c r="L13" s="26"/>
      <c r="M13" s="15"/>
      <c r="N13" s="26"/>
      <c r="O13" s="15"/>
      <c r="P13" s="26"/>
      <c r="Q13" s="15"/>
      <c r="R13" s="26"/>
      <c r="S13" s="15"/>
      <c r="T13" s="26"/>
      <c r="U13" s="15"/>
      <c r="V13" s="26"/>
      <c r="W13" s="15"/>
      <c r="X13" s="26"/>
      <c r="Y13" s="34"/>
      <c r="Z13" s="34"/>
      <c r="AA13" s="34"/>
      <c r="AC13" s="36"/>
    </row>
    <row r="14" spans="1:29" x14ac:dyDescent="0.25">
      <c r="A14" s="64" t="str">
        <f>'Services Report'!A18</f>
        <v>35C00H T</v>
      </c>
      <c r="B14" s="16" t="str">
        <f>'Services Report'!B18</f>
        <v>Counseling via Telehealth</v>
      </c>
      <c r="C14" s="15"/>
      <c r="D14" s="26"/>
      <c r="E14" s="15"/>
      <c r="F14" s="26"/>
      <c r="G14" s="15"/>
      <c r="H14" s="26"/>
      <c r="I14" s="15"/>
      <c r="J14" s="26"/>
      <c r="K14" s="15"/>
      <c r="L14" s="26"/>
      <c r="M14" s="15"/>
      <c r="N14" s="26"/>
      <c r="O14" s="15"/>
      <c r="P14" s="26"/>
      <c r="Q14" s="15"/>
      <c r="R14" s="26"/>
      <c r="S14" s="15"/>
      <c r="T14" s="26"/>
      <c r="U14" s="15"/>
      <c r="V14" s="26"/>
      <c r="W14" s="15"/>
      <c r="X14" s="26"/>
      <c r="Y14" s="34"/>
      <c r="Z14" s="34"/>
      <c r="AA14" s="34"/>
      <c r="AC14" s="36"/>
    </row>
    <row r="15" spans="1:29" x14ac:dyDescent="0.25">
      <c r="A15" s="64" t="str">
        <f>'Services Report'!A19</f>
        <v>36C00H</v>
      </c>
      <c r="B15" s="16" t="str">
        <f>'Services Report'!B19</f>
        <v>Counseling - CBT/Psychotherapy Group</v>
      </c>
      <c r="C15" s="15"/>
      <c r="D15" s="26"/>
      <c r="E15" s="15"/>
      <c r="F15" s="26"/>
      <c r="G15" s="15"/>
      <c r="H15" s="26"/>
      <c r="I15" s="15"/>
      <c r="J15" s="26"/>
      <c r="K15" s="15"/>
      <c r="L15" s="26"/>
      <c r="M15" s="15"/>
      <c r="N15" s="26"/>
      <c r="O15" s="15"/>
      <c r="P15" s="26"/>
      <c r="Q15" s="15"/>
      <c r="R15" s="26"/>
      <c r="S15" s="15"/>
      <c r="T15" s="26"/>
      <c r="U15" s="15"/>
      <c r="V15" s="26"/>
      <c r="W15" s="15"/>
      <c r="X15" s="26"/>
      <c r="Y15" s="34"/>
      <c r="Z15" s="34"/>
      <c r="AA15" s="34"/>
      <c r="AC15" s="36"/>
    </row>
    <row r="16" spans="1:29" x14ac:dyDescent="0.25">
      <c r="A16" s="64">
        <f>'Services Report'!A21</f>
        <v>580300</v>
      </c>
      <c r="B16" s="16" t="str">
        <f>'Services Report'!B21</f>
        <v>Pre-employment - ILS  Individual</v>
      </c>
      <c r="C16" s="15"/>
      <c r="D16" s="26"/>
      <c r="E16" s="15"/>
      <c r="F16" s="26"/>
      <c r="G16" s="15"/>
      <c r="H16" s="26"/>
      <c r="I16" s="15"/>
      <c r="J16" s="26"/>
      <c r="K16" s="15"/>
      <c r="L16" s="26"/>
      <c r="M16" s="15"/>
      <c r="N16" s="26"/>
      <c r="O16" s="15"/>
      <c r="P16" s="26"/>
      <c r="Q16" s="15"/>
      <c r="R16" s="26"/>
      <c r="S16" s="15"/>
      <c r="T16" s="26"/>
      <c r="U16" s="15"/>
      <c r="V16" s="26"/>
      <c r="W16" s="15"/>
      <c r="X16" s="26"/>
      <c r="Y16" s="34"/>
      <c r="Z16" s="34"/>
      <c r="AA16" s="34"/>
      <c r="AC16" s="36"/>
    </row>
    <row r="17" spans="1:29" x14ac:dyDescent="0.25">
      <c r="A17" s="64" t="str">
        <f>'Services Report'!A22</f>
        <v>580300 T</v>
      </c>
      <c r="B17" s="16" t="str">
        <f>'Services Report'!B22</f>
        <v>Pre-employment - ILS  Individual via Telehealth</v>
      </c>
      <c r="C17" s="15"/>
      <c r="D17" s="26"/>
      <c r="E17" s="15"/>
      <c r="F17" s="26"/>
      <c r="G17" s="15"/>
      <c r="H17" s="26"/>
      <c r="I17" s="15"/>
      <c r="J17" s="26"/>
      <c r="K17" s="15"/>
      <c r="L17" s="26"/>
      <c r="M17" s="15"/>
      <c r="N17" s="26"/>
      <c r="O17" s="15"/>
      <c r="P17" s="26"/>
      <c r="Q17" s="15"/>
      <c r="R17" s="26"/>
      <c r="S17" s="15"/>
      <c r="T17" s="26"/>
      <c r="U17" s="15"/>
      <c r="V17" s="26"/>
      <c r="W17" s="15"/>
      <c r="X17" s="26"/>
      <c r="Y17" s="34"/>
      <c r="Z17" s="34"/>
      <c r="AA17" s="34"/>
      <c r="AC17" s="36"/>
    </row>
    <row r="18" spans="1:29" x14ac:dyDescent="0.25">
      <c r="A18" s="64">
        <f>'Services Report'!A23</f>
        <v>580500</v>
      </c>
      <c r="B18" s="16" t="str">
        <f>'Services Report'!B23</f>
        <v>Pre-employment - ILS  Group</v>
      </c>
      <c r="C18" s="15"/>
      <c r="D18" s="26"/>
      <c r="E18" s="15"/>
      <c r="F18" s="26"/>
      <c r="G18" s="15"/>
      <c r="H18" s="26"/>
      <c r="I18" s="15"/>
      <c r="J18" s="26"/>
      <c r="K18" s="15"/>
      <c r="L18" s="26"/>
      <c r="M18" s="15"/>
      <c r="N18" s="26"/>
      <c r="O18" s="15"/>
      <c r="P18" s="26"/>
      <c r="Q18" s="15"/>
      <c r="R18" s="26"/>
      <c r="S18" s="15"/>
      <c r="T18" s="26"/>
      <c r="U18" s="15"/>
      <c r="V18" s="26"/>
      <c r="W18" s="15"/>
      <c r="X18" s="26"/>
      <c r="Y18" s="34"/>
      <c r="Z18" s="34"/>
      <c r="AA18" s="34"/>
      <c r="AC18" s="36"/>
    </row>
    <row r="19" spans="1:29" x14ac:dyDescent="0.25">
      <c r="A19" s="64" t="str">
        <f>'Services Report'!A24</f>
        <v>580500 T</v>
      </c>
      <c r="B19" s="16" t="str">
        <f>'Services Report'!B24</f>
        <v>Pre-employment - ILS  Group via Telehealth</v>
      </c>
      <c r="C19" s="15"/>
      <c r="D19" s="26"/>
      <c r="E19" s="15"/>
      <c r="F19" s="26"/>
      <c r="G19" s="15"/>
      <c r="H19" s="26"/>
      <c r="I19" s="15"/>
      <c r="J19" s="26"/>
      <c r="K19" s="15"/>
      <c r="L19" s="26"/>
      <c r="M19" s="15"/>
      <c r="N19" s="26"/>
      <c r="O19" s="15"/>
      <c r="P19" s="26"/>
      <c r="Q19" s="15"/>
      <c r="R19" s="26"/>
      <c r="S19" s="15"/>
      <c r="T19" s="26"/>
      <c r="U19" s="15"/>
      <c r="V19" s="26"/>
      <c r="W19" s="15"/>
      <c r="X19" s="26"/>
      <c r="Y19" s="34"/>
      <c r="Z19" s="34"/>
      <c r="AA19" s="34"/>
      <c r="AC19" s="36"/>
    </row>
    <row r="20" spans="1:29" x14ac:dyDescent="0.25">
      <c r="A20" s="64">
        <f>'Services Report'!A25</f>
        <v>570101</v>
      </c>
      <c r="B20" s="16" t="str">
        <f>'Services Report'!B25</f>
        <v>Employ: Prevocational Training</v>
      </c>
      <c r="C20" s="15"/>
      <c r="D20" s="26"/>
      <c r="E20" s="15"/>
      <c r="F20" s="26"/>
      <c r="G20" s="15"/>
      <c r="H20" s="26"/>
      <c r="I20" s="15"/>
      <c r="J20" s="26"/>
      <c r="K20" s="15"/>
      <c r="L20" s="26"/>
      <c r="M20" s="15"/>
      <c r="N20" s="26"/>
      <c r="O20" s="15"/>
      <c r="P20" s="26"/>
      <c r="Q20" s="15"/>
      <c r="R20" s="26"/>
      <c r="S20" s="15"/>
      <c r="T20" s="26"/>
      <c r="U20" s="15"/>
      <c r="V20" s="26"/>
      <c r="W20" s="15"/>
      <c r="X20" s="26"/>
      <c r="Y20" s="34"/>
      <c r="Z20" s="34"/>
      <c r="AA20" s="34"/>
      <c r="AC20" s="36"/>
    </row>
    <row r="21" spans="1:29" x14ac:dyDescent="0.25">
      <c r="A21" s="64" t="str">
        <f>'Services Report'!A27</f>
        <v>58080H</v>
      </c>
      <c r="B21" s="16" t="str">
        <f>'Services Report'!B27</f>
        <v>Employ: Intensive Follow-Along</v>
      </c>
      <c r="C21" s="15"/>
      <c r="D21" s="26"/>
      <c r="E21" s="15"/>
      <c r="F21" s="26"/>
      <c r="G21" s="15"/>
      <c r="H21" s="26"/>
      <c r="I21" s="15"/>
      <c r="J21" s="26"/>
      <c r="K21" s="15"/>
      <c r="L21" s="26"/>
      <c r="M21" s="15"/>
      <c r="N21" s="26"/>
      <c r="O21" s="15"/>
      <c r="P21" s="26"/>
      <c r="Q21" s="15"/>
      <c r="R21" s="26"/>
      <c r="S21" s="15"/>
      <c r="T21" s="26"/>
      <c r="U21" s="15"/>
      <c r="V21" s="26"/>
      <c r="W21" s="15"/>
      <c r="X21" s="26"/>
      <c r="Y21" s="34"/>
      <c r="Z21" s="34"/>
      <c r="AA21" s="34"/>
      <c r="AC21" s="36"/>
    </row>
    <row r="22" spans="1:29" x14ac:dyDescent="0.25">
      <c r="A22" s="64" t="str">
        <f>'Services Report'!A29</f>
        <v>35B001</v>
      </c>
      <c r="B22" s="16" t="str">
        <f>'Services Report'!B29</f>
        <v>Family Resource Services</v>
      </c>
      <c r="C22" s="15"/>
      <c r="D22" s="26"/>
      <c r="E22" s="15"/>
      <c r="F22" s="26"/>
      <c r="G22" s="15"/>
      <c r="H22" s="26"/>
      <c r="I22" s="15"/>
      <c r="J22" s="26"/>
      <c r="K22" s="15"/>
      <c r="L22" s="26"/>
      <c r="M22" s="15"/>
      <c r="N22" s="26"/>
      <c r="O22" s="15"/>
      <c r="P22" s="26"/>
      <c r="Q22" s="15"/>
      <c r="R22" s="26"/>
      <c r="S22" s="15"/>
      <c r="T22" s="26"/>
      <c r="U22" s="15"/>
      <c r="V22" s="26"/>
      <c r="W22" s="15"/>
      <c r="X22" s="26"/>
      <c r="Y22" s="34"/>
      <c r="Z22" s="34"/>
      <c r="AA22" s="34"/>
      <c r="AC22" s="36"/>
    </row>
    <row r="23" spans="1:29" x14ac:dyDescent="0.25">
      <c r="A23" s="64" t="str">
        <f>'Services Report'!A30</f>
        <v>35B001 T</v>
      </c>
      <c r="B23" s="16" t="str">
        <f>'Services Report'!B30</f>
        <v>Family Resource Services via Telehealth</v>
      </c>
      <c r="C23" s="15"/>
      <c r="D23" s="26"/>
      <c r="E23" s="15"/>
      <c r="F23" s="26"/>
      <c r="G23" s="15"/>
      <c r="H23" s="26"/>
      <c r="I23" s="15"/>
      <c r="J23" s="26"/>
      <c r="K23" s="15"/>
      <c r="L23" s="26"/>
      <c r="M23" s="15"/>
      <c r="N23" s="26"/>
      <c r="O23" s="15"/>
      <c r="P23" s="26"/>
      <c r="Q23" s="15"/>
      <c r="R23" s="26"/>
      <c r="S23" s="15"/>
      <c r="T23" s="26"/>
      <c r="U23" s="15"/>
      <c r="V23" s="26"/>
      <c r="W23" s="15"/>
      <c r="X23" s="26"/>
      <c r="Y23" s="34"/>
      <c r="Z23" s="34"/>
      <c r="AA23" s="34"/>
      <c r="AC23" s="36"/>
    </row>
    <row r="24" spans="1:29" x14ac:dyDescent="0.25">
      <c r="A24" s="64" t="str">
        <f>'Services Report'!A31</f>
        <v>35B00T</v>
      </c>
      <c r="B24" s="16" t="str">
        <f>'Services Report'!B31</f>
        <v>Family Resource Services Phone Support</v>
      </c>
      <c r="C24" s="15"/>
      <c r="D24" s="26"/>
      <c r="E24" s="15"/>
      <c r="F24" s="26"/>
      <c r="G24" s="15"/>
      <c r="H24" s="26"/>
      <c r="I24" s="15"/>
      <c r="J24" s="26"/>
      <c r="K24" s="15"/>
      <c r="L24" s="26"/>
      <c r="M24" s="15"/>
      <c r="N24" s="26"/>
      <c r="O24" s="15"/>
      <c r="P24" s="26"/>
      <c r="Q24" s="15"/>
      <c r="R24" s="26"/>
      <c r="S24" s="15"/>
      <c r="T24" s="26"/>
      <c r="U24" s="15"/>
      <c r="V24" s="26"/>
      <c r="W24" s="15"/>
      <c r="X24" s="26"/>
      <c r="Y24" s="34"/>
      <c r="Z24" s="34"/>
      <c r="AA24" s="34"/>
      <c r="AC24" s="36"/>
    </row>
    <row r="25" spans="1:29" x14ac:dyDescent="0.25">
      <c r="A25" s="64" t="str">
        <f>'Services Report'!A32</f>
        <v>52103H</v>
      </c>
      <c r="B25" s="16" t="str">
        <f>'Services Report'!B32</f>
        <v>Independent Living Skills Individual</v>
      </c>
      <c r="C25" s="15"/>
      <c r="D25" s="26"/>
      <c r="E25" s="15"/>
      <c r="F25" s="26"/>
      <c r="G25" s="15"/>
      <c r="H25" s="26"/>
      <c r="I25" s="15"/>
      <c r="J25" s="26"/>
      <c r="K25" s="15"/>
      <c r="L25" s="26"/>
      <c r="M25" s="15"/>
      <c r="N25" s="26"/>
      <c r="O25" s="15"/>
      <c r="P25" s="26"/>
      <c r="Q25" s="15"/>
      <c r="R25" s="26"/>
      <c r="S25" s="15"/>
      <c r="T25" s="26"/>
      <c r="U25" s="15"/>
      <c r="V25" s="26"/>
      <c r="W25" s="15"/>
      <c r="X25" s="26"/>
      <c r="Y25" s="34"/>
      <c r="Z25" s="34"/>
      <c r="AA25" s="34"/>
      <c r="AC25" s="36"/>
    </row>
    <row r="26" spans="1:29" x14ac:dyDescent="0.25">
      <c r="A26" s="64" t="str">
        <f>'Services Report'!A34</f>
        <v>52105H</v>
      </c>
      <c r="B26" s="16" t="str">
        <f>'Services Report'!B34</f>
        <v>Independent Living Skills Group</v>
      </c>
      <c r="C26" s="32"/>
      <c r="D26" s="16"/>
      <c r="E26" s="32"/>
      <c r="F26" s="16"/>
      <c r="G26" s="32"/>
      <c r="H26" s="16"/>
      <c r="I26" s="32"/>
      <c r="J26" s="16"/>
      <c r="K26" s="32"/>
      <c r="L26" s="16"/>
      <c r="M26" s="32"/>
      <c r="N26" s="16"/>
      <c r="O26" s="32"/>
      <c r="P26" s="16"/>
      <c r="Q26" s="32"/>
      <c r="R26" s="16"/>
      <c r="S26" s="32"/>
      <c r="T26" s="16"/>
      <c r="U26" s="32"/>
      <c r="V26" s="16"/>
      <c r="W26" s="32"/>
      <c r="X26" s="16"/>
      <c r="AC26" s="36"/>
    </row>
    <row r="27" spans="1:29" x14ac:dyDescent="0.25">
      <c r="A27" s="64" t="str">
        <f>'Services Report'!A36</f>
        <v>512A0H</v>
      </c>
      <c r="B27" s="16" t="str">
        <f>'Services Report'!B36</f>
        <v>Music Therapy Individual</v>
      </c>
      <c r="C27" s="32"/>
      <c r="D27" s="16"/>
      <c r="E27" s="32"/>
      <c r="F27" s="16"/>
      <c r="G27" s="32"/>
      <c r="H27" s="16"/>
      <c r="I27" s="32"/>
      <c r="J27" s="16"/>
      <c r="K27" s="32"/>
      <c r="L27" s="16"/>
      <c r="M27" s="32"/>
      <c r="N27" s="16"/>
      <c r="O27" s="32"/>
      <c r="P27" s="16"/>
      <c r="Q27" s="32"/>
      <c r="R27" s="16"/>
      <c r="S27" s="32"/>
      <c r="T27" s="16"/>
      <c r="U27" s="32"/>
      <c r="V27" s="16"/>
      <c r="W27" s="32"/>
      <c r="X27" s="16"/>
    </row>
    <row r="28" spans="1:29" x14ac:dyDescent="0.25">
      <c r="A28" s="64" t="str">
        <f>'Services Report'!A38</f>
        <v>512A2H</v>
      </c>
      <c r="B28" s="16" t="str">
        <f>'Services Report'!B38</f>
        <v>Music Therapy Group</v>
      </c>
      <c r="C28" s="32"/>
      <c r="D28" s="16"/>
      <c r="E28" s="32"/>
      <c r="F28" s="16"/>
      <c r="G28" s="32"/>
      <c r="H28" s="16"/>
      <c r="I28" s="32"/>
      <c r="J28" s="16"/>
      <c r="K28" s="32"/>
      <c r="L28" s="16"/>
      <c r="M28" s="32"/>
      <c r="N28" s="16"/>
      <c r="O28" s="32"/>
      <c r="P28" s="16"/>
      <c r="Q28" s="32"/>
      <c r="R28" s="16"/>
      <c r="S28" s="32"/>
      <c r="T28" s="16"/>
      <c r="U28" s="32"/>
      <c r="V28" s="16"/>
      <c r="W28" s="32"/>
      <c r="X28" s="16"/>
    </row>
    <row r="29" spans="1:29" x14ac:dyDescent="0.25">
      <c r="A29" s="64" t="str">
        <f>'Services Report'!A40</f>
        <v>0401H</v>
      </c>
      <c r="B29" s="16" t="str">
        <f>'Services Report'!B40</f>
        <v xml:space="preserve">Nutrition Therapy </v>
      </c>
      <c r="C29" s="32"/>
      <c r="D29" s="16"/>
      <c r="E29" s="32"/>
      <c r="F29" s="16"/>
      <c r="G29" s="32"/>
      <c r="H29" s="16"/>
      <c r="I29" s="32"/>
      <c r="J29" s="16"/>
      <c r="K29" s="32"/>
      <c r="L29" s="16"/>
      <c r="M29" s="32"/>
      <c r="N29" s="16"/>
      <c r="O29" s="32"/>
      <c r="P29" s="16"/>
      <c r="Q29" s="32"/>
      <c r="R29" s="16"/>
      <c r="S29" s="32"/>
      <c r="T29" s="16"/>
      <c r="U29" s="32"/>
      <c r="V29" s="16"/>
      <c r="W29" s="32"/>
      <c r="X29" s="16"/>
    </row>
    <row r="30" spans="1:29" x14ac:dyDescent="0.25">
      <c r="A30" s="64" t="str">
        <f>'Services Report'!A42</f>
        <v>15200H</v>
      </c>
      <c r="B30" s="16" t="str">
        <f>'Services Report'!B42</f>
        <v>Occupational Therapy Individual</v>
      </c>
      <c r="C30" s="32"/>
      <c r="D30" s="16"/>
      <c r="E30" s="32"/>
      <c r="F30" s="16"/>
      <c r="G30" s="32"/>
      <c r="H30" s="16"/>
      <c r="I30" s="32"/>
      <c r="J30" s="16"/>
      <c r="K30" s="32"/>
      <c r="L30" s="16"/>
      <c r="M30" s="32"/>
      <c r="N30" s="16"/>
      <c r="O30" s="32"/>
      <c r="P30" s="16"/>
      <c r="Q30" s="32"/>
      <c r="R30" s="16"/>
      <c r="S30" s="32"/>
      <c r="T30" s="16"/>
      <c r="U30" s="32"/>
      <c r="V30" s="16"/>
      <c r="W30" s="32"/>
      <c r="X30" s="16"/>
    </row>
    <row r="31" spans="1:29" x14ac:dyDescent="0.25">
      <c r="A31" s="64" t="str">
        <f>'Services Report'!A44</f>
        <v>15201H</v>
      </c>
      <c r="B31" s="16" t="str">
        <f>'Services Report'!B44</f>
        <v>Occupational Therapy Group</v>
      </c>
      <c r="C31" s="32"/>
      <c r="D31" s="16"/>
      <c r="E31" s="32"/>
      <c r="F31" s="16"/>
      <c r="G31" s="32"/>
      <c r="H31" s="16"/>
      <c r="I31" s="32"/>
      <c r="J31" s="16"/>
      <c r="K31" s="32"/>
      <c r="L31" s="16"/>
      <c r="M31" s="32"/>
      <c r="N31" s="16"/>
      <c r="O31" s="32"/>
      <c r="P31" s="16"/>
      <c r="Q31" s="32"/>
      <c r="R31" s="16"/>
      <c r="S31" s="32"/>
      <c r="T31" s="16"/>
      <c r="U31" s="32"/>
      <c r="V31" s="16"/>
      <c r="W31" s="32"/>
      <c r="X31" s="16"/>
    </row>
    <row r="32" spans="1:29" x14ac:dyDescent="0.25">
      <c r="A32" s="64" t="str">
        <f>'Services Report'!A46</f>
        <v>94200A</v>
      </c>
      <c r="B32" s="16" t="str">
        <f>'Services Report'!B46</f>
        <v xml:space="preserve">Parent Training: Individual  </v>
      </c>
      <c r="C32" s="32"/>
      <c r="D32" s="16"/>
      <c r="E32" s="32"/>
      <c r="F32" s="16"/>
      <c r="G32" s="32"/>
      <c r="H32" s="16"/>
      <c r="I32" s="32"/>
      <c r="J32" s="16"/>
      <c r="K32" s="32"/>
      <c r="L32" s="16"/>
      <c r="M32" s="32"/>
      <c r="N32" s="16"/>
      <c r="O32" s="32"/>
      <c r="P32" s="16"/>
      <c r="Q32" s="32"/>
      <c r="R32" s="16"/>
      <c r="S32" s="32"/>
      <c r="T32" s="16"/>
      <c r="U32" s="32"/>
      <c r="V32" s="16"/>
      <c r="W32" s="32"/>
      <c r="X32" s="16"/>
    </row>
    <row r="33" spans="1:26" x14ac:dyDescent="0.25">
      <c r="A33" s="64" t="str">
        <f>'Services Report'!A47</f>
        <v>94200A T</v>
      </c>
      <c r="B33" s="16" t="str">
        <f>'Services Report'!B47</f>
        <v>Parent Training: Individual via Telehealth</v>
      </c>
      <c r="C33" s="32"/>
      <c r="D33" s="16"/>
      <c r="E33" s="32"/>
      <c r="F33" s="16"/>
      <c r="G33" s="32"/>
      <c r="H33" s="16"/>
      <c r="I33" s="32"/>
      <c r="J33" s="16"/>
      <c r="K33" s="32"/>
      <c r="L33" s="16"/>
      <c r="M33" s="32"/>
      <c r="N33" s="16"/>
      <c r="O33" s="32"/>
      <c r="P33" s="16"/>
      <c r="Q33" s="32"/>
      <c r="R33" s="16"/>
      <c r="S33" s="32"/>
      <c r="T33" s="16"/>
      <c r="U33" s="32"/>
      <c r="V33" s="16"/>
      <c r="W33" s="32"/>
      <c r="X33" s="16"/>
    </row>
    <row r="34" spans="1:26" x14ac:dyDescent="0.25">
      <c r="A34" s="64" t="str">
        <f>'Services Report'!A48</f>
        <v>94200H</v>
      </c>
      <c r="B34" s="16" t="str">
        <f>'Services Report'!B48</f>
        <v xml:space="preserve">Parent Training: Group </v>
      </c>
      <c r="C34" s="32"/>
      <c r="D34" s="16"/>
      <c r="E34" s="32"/>
      <c r="F34" s="16"/>
      <c r="G34" s="32"/>
      <c r="H34" s="16"/>
      <c r="I34" s="32"/>
      <c r="J34" s="16"/>
      <c r="K34" s="32"/>
      <c r="L34" s="16"/>
      <c r="M34" s="32"/>
      <c r="N34" s="16"/>
      <c r="O34" s="32"/>
      <c r="P34" s="16"/>
      <c r="Q34" s="32"/>
      <c r="R34" s="16"/>
      <c r="S34" s="32"/>
      <c r="T34" s="16"/>
      <c r="U34" s="32"/>
      <c r="V34" s="16"/>
      <c r="W34" s="32"/>
      <c r="X34" s="16"/>
    </row>
    <row r="35" spans="1:26" x14ac:dyDescent="0.25">
      <c r="A35" s="64" t="str">
        <f>'Services Report'!A49</f>
        <v>94200H T</v>
      </c>
      <c r="B35" s="16" t="str">
        <f>'Services Report'!B49</f>
        <v>Parent Training: Group via Telehealth</v>
      </c>
      <c r="C35" s="32"/>
      <c r="D35" s="16"/>
      <c r="E35" s="32"/>
      <c r="F35" s="16"/>
      <c r="G35" s="32"/>
      <c r="H35" s="16"/>
      <c r="I35" s="32"/>
      <c r="J35" s="16"/>
      <c r="K35" s="32"/>
      <c r="L35" s="16"/>
      <c r="M35" s="32"/>
      <c r="N35" s="16"/>
      <c r="O35" s="32"/>
      <c r="P35" s="16"/>
      <c r="Q35" s="32"/>
      <c r="R35" s="16"/>
      <c r="S35" s="32"/>
      <c r="T35" s="16"/>
      <c r="U35" s="32"/>
      <c r="V35" s="16"/>
      <c r="W35" s="32"/>
      <c r="X35" s="16"/>
    </row>
    <row r="36" spans="1:26" x14ac:dyDescent="0.25">
      <c r="A36" s="64">
        <f>'Services Report'!A50</f>
        <v>440400</v>
      </c>
      <c r="B36" s="16" t="str">
        <f>'Services Report'!B50</f>
        <v>Respite Individual</v>
      </c>
      <c r="C36" s="32"/>
      <c r="D36" s="16"/>
      <c r="E36" s="32"/>
      <c r="F36" s="16"/>
      <c r="G36" s="32"/>
      <c r="H36" s="16"/>
      <c r="I36" s="32"/>
      <c r="J36" s="16"/>
      <c r="K36" s="32"/>
      <c r="L36" s="16"/>
      <c r="M36" s="32"/>
      <c r="N36" s="16"/>
      <c r="O36" s="32"/>
      <c r="P36" s="16"/>
      <c r="Q36" s="32"/>
      <c r="R36" s="16"/>
      <c r="S36" s="32"/>
      <c r="T36" s="16"/>
      <c r="U36" s="32"/>
      <c r="V36" s="16"/>
      <c r="W36" s="32"/>
      <c r="X36" s="16"/>
    </row>
    <row r="37" spans="1:26" x14ac:dyDescent="0.25">
      <c r="A37" s="64">
        <f>'Services Report'!A51</f>
        <v>440500</v>
      </c>
      <c r="B37" s="16" t="str">
        <f>'Services Report'!B51</f>
        <v>Respite Group</v>
      </c>
      <c r="C37" s="32"/>
      <c r="D37" s="16"/>
      <c r="E37" s="32"/>
      <c r="F37" s="16"/>
      <c r="G37" s="32"/>
      <c r="H37" s="16"/>
      <c r="I37" s="32"/>
      <c r="J37" s="16"/>
      <c r="K37" s="32"/>
      <c r="L37" s="16"/>
      <c r="M37" s="32"/>
      <c r="N37" s="16"/>
      <c r="O37" s="32"/>
      <c r="P37" s="16"/>
      <c r="Q37" s="32"/>
      <c r="R37" s="16"/>
      <c r="S37" s="32"/>
      <c r="T37" s="16"/>
      <c r="U37" s="32"/>
      <c r="V37" s="16"/>
      <c r="W37" s="32"/>
      <c r="X37" s="16"/>
    </row>
    <row r="38" spans="1:26" s="75" customFormat="1" x14ac:dyDescent="0.25">
      <c r="A38" s="64" t="str">
        <f>'Services Report'!A52</f>
        <v>15100H</v>
      </c>
      <c r="B38" s="16" t="str">
        <f>'Services Report'!B52</f>
        <v xml:space="preserve">Social Skills Groups </v>
      </c>
      <c r="C38" s="64"/>
      <c r="D38" s="100"/>
      <c r="E38" s="64"/>
      <c r="F38" s="100"/>
      <c r="G38" s="64"/>
      <c r="H38" s="100"/>
      <c r="I38" s="64"/>
      <c r="J38" s="100"/>
      <c r="K38" s="64"/>
      <c r="L38" s="100"/>
      <c r="M38" s="64"/>
      <c r="N38" s="100"/>
      <c r="O38" s="64"/>
      <c r="P38" s="100"/>
      <c r="Q38" s="64"/>
      <c r="R38" s="100"/>
      <c r="S38" s="64"/>
      <c r="T38" s="100"/>
      <c r="U38" s="64"/>
      <c r="V38" s="100"/>
      <c r="W38" s="64"/>
      <c r="X38" s="100"/>
      <c r="Y38" s="35"/>
      <c r="Z38" s="35"/>
    </row>
    <row r="39" spans="1:26" s="75" customFormat="1" x14ac:dyDescent="0.25">
      <c r="A39" s="64" t="str">
        <f>'Services Report'!A54</f>
        <v>15103H</v>
      </c>
      <c r="B39" s="16" t="str">
        <f>'Services Report'!B54</f>
        <v>Social Skills: Curriculum Based</v>
      </c>
      <c r="C39" s="98"/>
      <c r="D39" s="99"/>
      <c r="E39" s="98"/>
      <c r="F39" s="99"/>
      <c r="G39" s="98"/>
      <c r="H39" s="99"/>
      <c r="I39" s="98"/>
      <c r="J39" s="99"/>
      <c r="K39" s="98"/>
      <c r="L39" s="99"/>
      <c r="M39" s="98"/>
      <c r="N39" s="99"/>
      <c r="O39" s="98"/>
      <c r="P39" s="99"/>
      <c r="Q39" s="98"/>
      <c r="R39" s="99"/>
      <c r="S39" s="98"/>
      <c r="T39" s="99"/>
      <c r="U39" s="98"/>
      <c r="V39" s="99"/>
      <c r="W39" s="98"/>
      <c r="X39" s="99"/>
      <c r="Y39" s="94"/>
      <c r="Z39" s="33"/>
    </row>
    <row r="40" spans="1:26" s="75" customFormat="1" x14ac:dyDescent="0.25">
      <c r="A40" s="64" t="str">
        <f>'Services Report'!A56</f>
        <v>73001H</v>
      </c>
      <c r="B40" s="16" t="str">
        <f>'Services Report'!B56</f>
        <v>Speech Language Pathology Individual</v>
      </c>
      <c r="C40" s="15"/>
      <c r="D40" s="26"/>
      <c r="E40" s="15"/>
      <c r="F40" s="26"/>
      <c r="G40" s="15"/>
      <c r="H40" s="26"/>
      <c r="I40" s="15"/>
      <c r="J40" s="26"/>
      <c r="K40" s="15"/>
      <c r="L40" s="26"/>
      <c r="M40" s="15"/>
      <c r="N40" s="26"/>
      <c r="O40" s="15"/>
      <c r="P40" s="26"/>
      <c r="Q40" s="15"/>
      <c r="R40" s="26"/>
      <c r="S40" s="15"/>
      <c r="T40" s="26"/>
      <c r="U40" s="15"/>
      <c r="V40" s="26"/>
      <c r="W40" s="15"/>
      <c r="X40" s="26"/>
      <c r="Y40" s="95"/>
      <c r="Z40" s="34"/>
    </row>
    <row r="41" spans="1:26" s="75" customFormat="1" x14ac:dyDescent="0.25">
      <c r="A41" s="64" t="str">
        <f>'Services Report'!A57</f>
        <v>73001H T</v>
      </c>
      <c r="B41" s="16" t="str">
        <f>'Services Report'!B57</f>
        <v>Speech Language Pathology Individual via Telehealth</v>
      </c>
      <c r="C41" s="15"/>
      <c r="D41" s="26"/>
      <c r="E41" s="15"/>
      <c r="F41" s="26"/>
      <c r="G41" s="15"/>
      <c r="H41" s="26"/>
      <c r="I41" s="15"/>
      <c r="J41" s="26"/>
      <c r="K41" s="15"/>
      <c r="L41" s="26"/>
      <c r="M41" s="15"/>
      <c r="N41" s="26"/>
      <c r="O41" s="15"/>
      <c r="P41" s="26"/>
      <c r="Q41" s="15"/>
      <c r="R41" s="26"/>
      <c r="S41" s="15"/>
      <c r="T41" s="26"/>
      <c r="U41" s="15"/>
      <c r="V41" s="26"/>
      <c r="W41" s="15"/>
      <c r="X41" s="26"/>
      <c r="Y41" s="95"/>
      <c r="Z41" s="34"/>
    </row>
    <row r="42" spans="1:26" s="75" customFormat="1" x14ac:dyDescent="0.25">
      <c r="A42" s="64" t="str">
        <f>'Services Report'!A58</f>
        <v>73002H</v>
      </c>
      <c r="B42" s="16" t="str">
        <f>'Services Report'!B58</f>
        <v>Speech Language Pathology Group</v>
      </c>
      <c r="C42" s="15"/>
      <c r="D42" s="26"/>
      <c r="E42" s="15"/>
      <c r="F42" s="26"/>
      <c r="G42" s="15"/>
      <c r="H42" s="26"/>
      <c r="I42" s="15"/>
      <c r="J42" s="26"/>
      <c r="K42" s="15"/>
      <c r="L42" s="26"/>
      <c r="M42" s="15"/>
      <c r="N42" s="26"/>
      <c r="O42" s="15"/>
      <c r="P42" s="26"/>
      <c r="Q42" s="15"/>
      <c r="R42" s="26"/>
      <c r="S42" s="15"/>
      <c r="T42" s="26"/>
      <c r="U42" s="15"/>
      <c r="V42" s="26"/>
      <c r="W42" s="15"/>
      <c r="X42" s="26"/>
      <c r="Y42" s="95"/>
      <c r="Z42" s="34"/>
    </row>
    <row r="43" spans="1:26" s="75" customFormat="1" x14ac:dyDescent="0.25">
      <c r="A43" s="64" t="str">
        <f>'Services Report'!A60</f>
        <v>73010H</v>
      </c>
      <c r="B43" s="16" t="str">
        <f>'Services Report'!B60</f>
        <v>Speech Implementer</v>
      </c>
      <c r="C43" s="15"/>
      <c r="D43" s="26"/>
      <c r="E43" s="15"/>
      <c r="F43" s="26"/>
      <c r="G43" s="15"/>
      <c r="H43" s="26"/>
      <c r="I43" s="15"/>
      <c r="J43" s="26"/>
      <c r="K43" s="15"/>
      <c r="L43" s="26"/>
      <c r="M43" s="15"/>
      <c r="N43" s="26"/>
      <c r="O43" s="15"/>
      <c r="P43" s="26"/>
      <c r="Q43" s="15"/>
      <c r="R43" s="26"/>
      <c r="S43" s="15"/>
      <c r="T43" s="26"/>
      <c r="U43" s="15"/>
      <c r="V43" s="26"/>
      <c r="W43" s="15"/>
      <c r="X43" s="26"/>
      <c r="Y43" s="95"/>
      <c r="Z43" s="34"/>
    </row>
    <row r="44" spans="1:26" s="75" customFormat="1" x14ac:dyDescent="0.25">
      <c r="A44" s="64" t="str">
        <f>'Services Report'!A62</f>
        <v>15001H</v>
      </c>
      <c r="B44" s="16" t="str">
        <f>'Services Report'!B62</f>
        <v>AAC Assessment</v>
      </c>
      <c r="C44" s="15"/>
      <c r="D44" s="26"/>
      <c r="E44" s="15"/>
      <c r="F44" s="26"/>
      <c r="G44" s="15"/>
      <c r="H44" s="26"/>
      <c r="I44" s="15"/>
      <c r="J44" s="26"/>
      <c r="K44" s="15"/>
      <c r="L44" s="26"/>
      <c r="M44" s="15"/>
      <c r="N44" s="26"/>
      <c r="O44" s="15"/>
      <c r="P44" s="26"/>
      <c r="Q44" s="15"/>
      <c r="R44" s="26"/>
      <c r="S44" s="15"/>
      <c r="T44" s="26"/>
      <c r="U44" s="15"/>
      <c r="V44" s="26"/>
      <c r="W44" s="15"/>
      <c r="X44" s="26"/>
      <c r="Y44" s="95"/>
      <c r="Z44" s="34"/>
    </row>
    <row r="45" spans="1:26" s="75" customFormat="1" x14ac:dyDescent="0.25">
      <c r="A45" s="64" t="str">
        <f>'Services Report'!A64</f>
        <v>51030H</v>
      </c>
      <c r="B45" s="16" t="str">
        <f>'Services Report'!B64</f>
        <v>Therapeutic Camps</v>
      </c>
      <c r="C45" s="15"/>
      <c r="D45" s="26"/>
      <c r="E45" s="15"/>
      <c r="F45" s="26"/>
      <c r="G45" s="15"/>
      <c r="H45" s="26"/>
      <c r="I45" s="15"/>
      <c r="J45" s="26"/>
      <c r="K45" s="15"/>
      <c r="L45" s="26"/>
      <c r="M45" s="15"/>
      <c r="N45" s="26"/>
      <c r="O45" s="15"/>
      <c r="P45" s="26"/>
      <c r="Q45" s="15"/>
      <c r="R45" s="26"/>
      <c r="S45" s="15"/>
      <c r="T45" s="26"/>
      <c r="U45" s="15"/>
      <c r="V45" s="26"/>
      <c r="W45" s="15"/>
      <c r="X45" s="26"/>
      <c r="Y45" s="95"/>
      <c r="Z45" s="34"/>
    </row>
    <row r="46" spans="1:26" s="75" customFormat="1" x14ac:dyDescent="0.25">
      <c r="A46" s="64" t="str">
        <f>'Services Report'!A65</f>
        <v>46100H</v>
      </c>
      <c r="B46" s="16" t="str">
        <f>'Services Report'!B65</f>
        <v>Transition Planning</v>
      </c>
      <c r="C46" s="15"/>
      <c r="D46" s="26"/>
      <c r="E46" s="15"/>
      <c r="F46" s="26"/>
      <c r="G46" s="15"/>
      <c r="H46" s="26"/>
      <c r="I46" s="15"/>
      <c r="J46" s="26"/>
      <c r="K46" s="15"/>
      <c r="L46" s="26"/>
      <c r="M46" s="15"/>
      <c r="N46" s="26"/>
      <c r="O46" s="15"/>
      <c r="P46" s="26"/>
      <c r="Q46" s="15"/>
      <c r="R46" s="26"/>
      <c r="S46" s="15"/>
      <c r="T46" s="26"/>
      <c r="U46" s="15"/>
      <c r="V46" s="26"/>
      <c r="W46" s="15"/>
      <c r="X46" s="26"/>
      <c r="Y46" s="95"/>
      <c r="Z46" s="34"/>
    </row>
    <row r="47" spans="1:26" s="75" customFormat="1" x14ac:dyDescent="0.25">
      <c r="A47" s="64" t="str">
        <f>'Services Report'!A66</f>
        <v>46100H T</v>
      </c>
      <c r="B47" s="16" t="str">
        <f>'Services Report'!B66</f>
        <v>Transition Planning via Telehealth</v>
      </c>
      <c r="C47" s="15"/>
      <c r="D47" s="26"/>
      <c r="E47" s="15"/>
      <c r="F47" s="26"/>
      <c r="G47" s="15"/>
      <c r="H47" s="26"/>
      <c r="I47" s="15"/>
      <c r="J47" s="26"/>
      <c r="K47" s="15"/>
      <c r="L47" s="26"/>
      <c r="M47" s="15"/>
      <c r="N47" s="26"/>
      <c r="O47" s="15"/>
      <c r="P47" s="26"/>
      <c r="Q47" s="15"/>
      <c r="R47" s="26"/>
      <c r="S47" s="15"/>
      <c r="T47" s="26"/>
      <c r="U47" s="15"/>
      <c r="V47" s="26"/>
      <c r="W47" s="15"/>
      <c r="X47" s="26"/>
      <c r="Y47" s="95"/>
      <c r="Z47" s="34"/>
    </row>
    <row r="48" spans="1:26" s="75" customFormat="1" x14ac:dyDescent="0.25">
      <c r="A48" s="64" t="str">
        <f>'Services Report'!A67</f>
        <v>58050H</v>
      </c>
      <c r="B48" s="16" t="str">
        <f>'Services Report'!B67</f>
        <v xml:space="preserve">Employment: Career Planning Individual </v>
      </c>
      <c r="C48" s="15"/>
      <c r="D48" s="26"/>
      <c r="E48" s="15"/>
      <c r="F48" s="26"/>
      <c r="G48" s="15"/>
      <c r="H48" s="26"/>
      <c r="I48" s="15"/>
      <c r="J48" s="26"/>
      <c r="K48" s="15"/>
      <c r="L48" s="26"/>
      <c r="M48" s="15"/>
      <c r="N48" s="26"/>
      <c r="O48" s="15"/>
      <c r="P48" s="26"/>
      <c r="Q48" s="15"/>
      <c r="R48" s="26"/>
      <c r="S48" s="15"/>
      <c r="T48" s="26"/>
      <c r="U48" s="15"/>
      <c r="V48" s="26"/>
      <c r="W48" s="15"/>
      <c r="X48" s="26"/>
      <c r="Y48" s="95"/>
      <c r="Z48" s="34"/>
    </row>
    <row r="49" spans="1:26" s="75" customFormat="1" x14ac:dyDescent="0.25">
      <c r="A49" s="64" t="str">
        <f>'Services Report'!A69</f>
        <v>57031J</v>
      </c>
      <c r="B49" s="16" t="str">
        <f>'Services Report'!B69</f>
        <v>Employment: Prevocational Services Individual</v>
      </c>
      <c r="C49" s="15"/>
      <c r="D49" s="26"/>
      <c r="E49" s="15"/>
      <c r="F49" s="26"/>
      <c r="G49" s="15"/>
      <c r="H49" s="26"/>
      <c r="I49" s="15"/>
      <c r="J49" s="26"/>
      <c r="K49" s="15"/>
      <c r="L49" s="26"/>
      <c r="M49" s="15"/>
      <c r="N49" s="26"/>
      <c r="O49" s="15"/>
      <c r="P49" s="26"/>
      <c r="Q49" s="15"/>
      <c r="R49" s="26"/>
      <c r="S49" s="15"/>
      <c r="T49" s="26"/>
      <c r="U49" s="15"/>
      <c r="V49" s="26"/>
      <c r="W49" s="15"/>
      <c r="X49" s="26"/>
      <c r="Y49" s="95"/>
      <c r="Z49" s="34"/>
    </row>
    <row r="50" spans="1:26" s="75" customFormat="1" x14ac:dyDescent="0.25">
      <c r="A50" s="64" t="str">
        <f>'Services Report'!A71</f>
        <v>57031S</v>
      </c>
      <c r="B50" s="16" t="str">
        <f>'Services Report'!B71</f>
        <v>Employment: Prevocational Services Group</v>
      </c>
      <c r="C50" s="15"/>
      <c r="D50" s="26"/>
      <c r="E50" s="15"/>
      <c r="F50" s="26"/>
      <c r="G50" s="15"/>
      <c r="H50" s="26"/>
      <c r="I50" s="15"/>
      <c r="J50" s="26"/>
      <c r="K50" s="15"/>
      <c r="L50" s="26"/>
      <c r="M50" s="15"/>
      <c r="N50" s="26"/>
      <c r="O50" s="15"/>
      <c r="P50" s="26"/>
      <c r="Q50" s="15"/>
      <c r="R50" s="26"/>
      <c r="S50" s="15"/>
      <c r="T50" s="26"/>
      <c r="U50" s="15"/>
      <c r="V50" s="26"/>
      <c r="W50" s="15"/>
      <c r="X50" s="26"/>
      <c r="Y50" s="95"/>
      <c r="Z50" s="34"/>
    </row>
    <row r="51" spans="1:26" s="75" customFormat="1" x14ac:dyDescent="0.25">
      <c r="A51" s="64" t="str">
        <f>'Services Report'!A73</f>
        <v>58081H</v>
      </c>
      <c r="B51" s="16" t="str">
        <f>'Services Report'!B73</f>
        <v>Employment: Job Development Individual</v>
      </c>
      <c r="C51" s="15"/>
      <c r="D51" s="26"/>
      <c r="E51" s="15"/>
      <c r="F51" s="26"/>
      <c r="G51" s="15"/>
      <c r="H51" s="26"/>
      <c r="I51" s="15"/>
      <c r="J51" s="26"/>
      <c r="K51" s="15"/>
      <c r="L51" s="26"/>
      <c r="M51" s="15"/>
      <c r="N51" s="26"/>
      <c r="O51" s="15"/>
      <c r="P51" s="26"/>
      <c r="Q51" s="15"/>
      <c r="R51" s="26"/>
      <c r="S51" s="15"/>
      <c r="T51" s="26"/>
      <c r="U51" s="15"/>
      <c r="V51" s="26"/>
      <c r="W51" s="15"/>
      <c r="X51" s="26"/>
      <c r="Y51" s="95"/>
      <c r="Z51" s="34"/>
    </row>
    <row r="52" spans="1:26" s="75" customFormat="1" x14ac:dyDescent="0.25">
      <c r="A52" s="64" t="str">
        <f>'Services Report'!A75</f>
        <v>58060H</v>
      </c>
      <c r="B52" s="16" t="str">
        <f>'Services Report'!B75</f>
        <v>Individual Supported Employment</v>
      </c>
      <c r="C52" s="15"/>
      <c r="D52" s="26"/>
      <c r="E52" s="15"/>
      <c r="F52" s="26"/>
      <c r="G52" s="15"/>
      <c r="H52" s="26"/>
      <c r="I52" s="15"/>
      <c r="J52" s="26"/>
      <c r="K52" s="15"/>
      <c r="L52" s="26"/>
      <c r="M52" s="15"/>
      <c r="N52" s="26"/>
      <c r="O52" s="15"/>
      <c r="P52" s="26"/>
      <c r="Q52" s="15"/>
      <c r="R52" s="26"/>
      <c r="S52" s="15"/>
      <c r="T52" s="26"/>
      <c r="U52" s="15"/>
      <c r="V52" s="26"/>
      <c r="W52" s="15"/>
      <c r="X52" s="26"/>
      <c r="Y52" s="95"/>
      <c r="Z52" s="34"/>
    </row>
    <row r="53" spans="1:26" s="75" customFormat="1" ht="15.75" thickBot="1" x14ac:dyDescent="0.3">
      <c r="A53" s="65">
        <f>'Services Report'!A77</f>
        <v>890400</v>
      </c>
      <c r="B53" s="18" t="str">
        <f>'Services Report'!B77</f>
        <v>Employment: Transportation per trip</v>
      </c>
      <c r="C53" s="108"/>
      <c r="D53" s="109"/>
      <c r="E53" s="108"/>
      <c r="F53" s="109"/>
      <c r="G53" s="108"/>
      <c r="H53" s="109"/>
      <c r="I53" s="108"/>
      <c r="J53" s="109"/>
      <c r="K53" s="108"/>
      <c r="L53" s="109"/>
      <c r="M53" s="108"/>
      <c r="N53" s="109"/>
      <c r="O53" s="108"/>
      <c r="P53" s="109"/>
      <c r="Q53" s="108"/>
      <c r="R53" s="109"/>
      <c r="S53" s="108"/>
      <c r="T53" s="109"/>
      <c r="U53" s="108"/>
      <c r="V53" s="109"/>
      <c r="W53" s="108"/>
      <c r="X53" s="109"/>
      <c r="Y53" s="95"/>
      <c r="Z53" s="34"/>
    </row>
    <row r="54" spans="1:26" s="75" customFormat="1" ht="15.75" thickBot="1" x14ac:dyDescent="0.3">
      <c r="A54" s="110" t="s">
        <v>17</v>
      </c>
      <c r="B54" s="111"/>
      <c r="C54" s="90">
        <f>SUM(C5:C53)</f>
        <v>0</v>
      </c>
      <c r="D54" s="27"/>
      <c r="E54" s="90">
        <f>SUM(E5:E53)</f>
        <v>0</v>
      </c>
      <c r="F54" s="27"/>
      <c r="G54" s="90">
        <f>SUM(G5:G53)</f>
        <v>0</v>
      </c>
      <c r="H54" s="27"/>
      <c r="I54" s="90">
        <f>SUM(I5:I53)</f>
        <v>0</v>
      </c>
      <c r="J54" s="27"/>
      <c r="K54" s="90">
        <f>SUM(K5:K53)</f>
        <v>0</v>
      </c>
      <c r="L54" s="27"/>
      <c r="M54" s="90">
        <f>SUM(M5:M53)</f>
        <v>0</v>
      </c>
      <c r="N54" s="27"/>
      <c r="O54" s="90">
        <f>SUM(O5:O53)</f>
        <v>0</v>
      </c>
      <c r="P54" s="27"/>
      <c r="Q54" s="90">
        <f>SUM(Q5:Q53)</f>
        <v>0</v>
      </c>
      <c r="R54" s="27"/>
      <c r="S54" s="90">
        <f>SUM(S5:S53)</f>
        <v>0</v>
      </c>
      <c r="T54" s="27"/>
      <c r="U54" s="90">
        <f>SUM(U5:U53)</f>
        <v>0</v>
      </c>
      <c r="V54" s="27"/>
      <c r="W54" s="90">
        <f>SUM(W5:W53)</f>
        <v>0</v>
      </c>
      <c r="X54" s="27"/>
      <c r="Y54" s="95"/>
      <c r="Z54" s="34"/>
    </row>
    <row r="55" spans="1:26" s="75" customFormat="1" x14ac:dyDescent="0.25">
      <c r="A55" s="35"/>
      <c r="C55" s="95"/>
      <c r="D55" s="34"/>
      <c r="E55" s="95"/>
      <c r="F55" s="34"/>
      <c r="G55" s="95"/>
      <c r="H55" s="34"/>
      <c r="I55" s="95"/>
      <c r="J55" s="34"/>
      <c r="K55" s="95"/>
      <c r="L55" s="34"/>
      <c r="M55" s="95"/>
      <c r="N55" s="34"/>
      <c r="O55" s="95"/>
      <c r="P55" s="34"/>
      <c r="Q55" s="95"/>
      <c r="R55" s="34"/>
      <c r="S55" s="95"/>
      <c r="T55" s="34"/>
      <c r="U55" s="95"/>
      <c r="V55" s="34"/>
      <c r="W55" s="95"/>
      <c r="X55" s="34"/>
      <c r="Y55" s="95"/>
      <c r="Z55" s="34"/>
    </row>
    <row r="56" spans="1:26" s="75" customFormat="1" x14ac:dyDescent="0.25">
      <c r="A56" s="35"/>
      <c r="C56" s="95"/>
      <c r="D56" s="34"/>
      <c r="E56" s="95"/>
      <c r="F56" s="34"/>
      <c r="G56" s="95"/>
      <c r="H56" s="34"/>
      <c r="I56" s="95"/>
      <c r="J56" s="34"/>
      <c r="K56" s="95"/>
      <c r="L56" s="34"/>
      <c r="M56" s="95"/>
      <c r="N56" s="34"/>
      <c r="O56" s="95"/>
      <c r="P56" s="34"/>
      <c r="Q56" s="95"/>
      <c r="R56" s="34"/>
      <c r="S56" s="95"/>
      <c r="T56" s="34"/>
      <c r="U56" s="95"/>
      <c r="V56" s="34"/>
      <c r="W56" s="95"/>
      <c r="X56" s="34"/>
      <c r="Y56" s="95"/>
      <c r="Z56" s="34"/>
    </row>
    <row r="57" spans="1:26" s="75" customFormat="1" x14ac:dyDescent="0.25">
      <c r="A57" s="35"/>
      <c r="C57" s="95"/>
      <c r="D57" s="34"/>
      <c r="E57" s="95"/>
      <c r="F57" s="34"/>
      <c r="G57" s="95"/>
      <c r="H57" s="34"/>
      <c r="I57" s="95"/>
      <c r="J57" s="34"/>
      <c r="K57" s="95"/>
      <c r="L57" s="34"/>
      <c r="M57" s="95"/>
      <c r="N57" s="34"/>
      <c r="O57" s="95"/>
      <c r="P57" s="34"/>
      <c r="Q57" s="95"/>
      <c r="R57" s="34"/>
      <c r="S57" s="95"/>
      <c r="T57" s="34"/>
      <c r="U57" s="95"/>
      <c r="V57" s="34"/>
      <c r="W57" s="95"/>
      <c r="X57" s="34"/>
      <c r="Y57" s="95"/>
      <c r="Z57" s="34"/>
    </row>
    <row r="58" spans="1:26" s="75" customFormat="1" x14ac:dyDescent="0.25">
      <c r="A58" s="35"/>
      <c r="C58" s="95"/>
      <c r="D58" s="34"/>
      <c r="E58" s="95"/>
      <c r="F58" s="34"/>
      <c r="G58" s="95"/>
      <c r="H58" s="34"/>
      <c r="I58" s="95"/>
      <c r="J58" s="34"/>
      <c r="K58" s="95"/>
      <c r="L58" s="34"/>
      <c r="M58" s="95"/>
      <c r="N58" s="34"/>
      <c r="O58" s="95"/>
      <c r="P58" s="34"/>
      <c r="Q58" s="95"/>
      <c r="R58" s="34"/>
      <c r="S58" s="95"/>
      <c r="T58" s="34"/>
      <c r="U58" s="95"/>
      <c r="V58" s="34"/>
      <c r="W58" s="95"/>
      <c r="X58" s="34"/>
      <c r="Y58" s="95"/>
      <c r="Z58" s="34"/>
    </row>
    <row r="59" spans="1:26" s="75" customFormat="1" x14ac:dyDescent="0.25">
      <c r="A59" s="35"/>
      <c r="C59" s="95"/>
      <c r="D59" s="34"/>
      <c r="E59" s="95"/>
      <c r="F59" s="34"/>
      <c r="G59" s="95"/>
      <c r="H59" s="34"/>
      <c r="I59" s="95"/>
      <c r="J59" s="34"/>
      <c r="K59" s="95"/>
      <c r="L59" s="34"/>
      <c r="M59" s="95"/>
      <c r="N59" s="34"/>
      <c r="O59" s="95"/>
      <c r="P59" s="34"/>
      <c r="Q59" s="95"/>
      <c r="R59" s="34"/>
      <c r="S59" s="95"/>
      <c r="T59" s="34"/>
      <c r="U59" s="95"/>
      <c r="V59" s="34"/>
      <c r="W59" s="95"/>
      <c r="X59" s="34"/>
      <c r="Y59" s="95"/>
      <c r="Z59" s="34"/>
    </row>
    <row r="60" spans="1:26" s="75" customFormat="1" x14ac:dyDescent="0.25">
      <c r="A60" s="35"/>
      <c r="C60" s="95"/>
      <c r="D60" s="34"/>
      <c r="E60" s="95"/>
      <c r="F60" s="34"/>
      <c r="G60" s="95"/>
      <c r="H60" s="34"/>
      <c r="I60" s="95"/>
      <c r="J60" s="34"/>
      <c r="K60" s="95"/>
      <c r="L60" s="34"/>
      <c r="M60" s="95"/>
      <c r="N60" s="34"/>
      <c r="O60" s="95"/>
      <c r="P60" s="34"/>
      <c r="Q60" s="95"/>
      <c r="R60" s="34"/>
      <c r="S60" s="95"/>
      <c r="T60" s="34"/>
      <c r="U60" s="95"/>
      <c r="V60" s="34"/>
      <c r="W60" s="95"/>
      <c r="X60" s="34"/>
      <c r="Y60" s="95"/>
      <c r="Z60" s="34"/>
    </row>
    <row r="61" spans="1:26" s="75" customFormat="1" x14ac:dyDescent="0.25">
      <c r="A61" s="35"/>
      <c r="C61" s="95"/>
      <c r="D61" s="34"/>
      <c r="E61" s="95"/>
      <c r="F61" s="34"/>
      <c r="G61" s="95"/>
      <c r="H61" s="34"/>
      <c r="I61" s="95"/>
      <c r="J61" s="34"/>
      <c r="K61" s="95"/>
      <c r="L61" s="34"/>
      <c r="M61" s="95"/>
      <c r="N61" s="34"/>
      <c r="O61" s="95"/>
      <c r="P61" s="34"/>
      <c r="Q61" s="95"/>
      <c r="R61" s="34"/>
      <c r="S61" s="95"/>
      <c r="T61" s="34"/>
      <c r="U61" s="95"/>
      <c r="V61" s="34"/>
      <c r="W61" s="95"/>
      <c r="X61" s="34"/>
      <c r="Y61" s="95"/>
      <c r="Z61" s="34"/>
    </row>
  </sheetData>
  <sortState ref="AC15:AC26">
    <sortCondition ref="AC15"/>
  </sortState>
  <mergeCells count="14">
    <mergeCell ref="A2:B2"/>
    <mergeCell ref="C2:G2"/>
    <mergeCell ref="S3:T3"/>
    <mergeCell ref="U3:V3"/>
    <mergeCell ref="W3:X3"/>
    <mergeCell ref="O3:P3"/>
    <mergeCell ref="Q3:R3"/>
    <mergeCell ref="A3:B3"/>
    <mergeCell ref="C3:D3"/>
    <mergeCell ref="E3:F3"/>
    <mergeCell ref="G3:H3"/>
    <mergeCell ref="I3:J3"/>
    <mergeCell ref="K3:L3"/>
    <mergeCell ref="M3:N3"/>
  </mergeCells>
  <pageMargins left="0.45" right="0.45" top="0.5" bottom="0.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D26" sqref="D26"/>
    </sheetView>
  </sheetViews>
  <sheetFormatPr defaultRowHeight="15" x14ac:dyDescent="0.25"/>
  <cols>
    <col min="1" max="1" width="11.5703125" customWidth="1"/>
    <col min="2" max="2" width="12.42578125" customWidth="1"/>
    <col min="3" max="3" width="11.140625" customWidth="1"/>
    <col min="4" max="5" width="12.5703125" customWidth="1"/>
    <col min="6" max="6" width="10.140625" customWidth="1"/>
    <col min="7" max="7" width="12.5703125" customWidth="1"/>
    <col min="8" max="8" width="9.42578125" customWidth="1"/>
    <col min="9" max="9" width="18.7109375" customWidth="1"/>
    <col min="10" max="11" width="11.7109375" customWidth="1"/>
    <col min="12" max="12" width="11.28515625" customWidth="1"/>
  </cols>
  <sheetData>
    <row r="1" spans="1:17" ht="17.25" x14ac:dyDescent="0.25">
      <c r="A1" s="243" t="s">
        <v>32</v>
      </c>
      <c r="B1" s="243"/>
      <c r="C1" s="243"/>
      <c r="D1" s="243"/>
      <c r="E1" s="243"/>
      <c r="F1" s="243"/>
      <c r="G1" s="243"/>
      <c r="H1" s="243"/>
      <c r="I1" s="243"/>
      <c r="J1" s="243"/>
      <c r="K1" s="243"/>
      <c r="L1" s="243"/>
      <c r="M1" s="57"/>
      <c r="N1" s="57"/>
      <c r="O1" s="57"/>
      <c r="P1" s="57"/>
      <c r="Q1" s="57"/>
    </row>
    <row r="2" spans="1:17" ht="15.75" thickBot="1" x14ac:dyDescent="0.3">
      <c r="A2" s="242" t="s">
        <v>33</v>
      </c>
      <c r="B2" s="242"/>
      <c r="C2" s="242"/>
      <c r="D2" s="242"/>
      <c r="E2" s="242"/>
      <c r="F2" s="242"/>
      <c r="G2" s="242"/>
      <c r="H2" s="242"/>
      <c r="I2" s="242"/>
      <c r="J2" s="242"/>
      <c r="K2" s="242"/>
      <c r="L2" s="242"/>
      <c r="M2" s="58"/>
      <c r="N2" s="58"/>
      <c r="O2" s="58"/>
      <c r="P2" s="58"/>
      <c r="Q2" s="58"/>
    </row>
    <row r="3" spans="1:17" ht="15.75" thickBot="1" x14ac:dyDescent="0.3">
      <c r="A3" s="82"/>
      <c r="B3" s="115" t="s">
        <v>127</v>
      </c>
      <c r="C3" s="106"/>
      <c r="D3" s="106"/>
      <c r="E3" s="106"/>
      <c r="F3" s="107"/>
      <c r="G3" s="116" t="s">
        <v>130</v>
      </c>
      <c r="H3" s="113"/>
      <c r="I3" s="113"/>
      <c r="J3" s="113"/>
      <c r="K3" s="113"/>
      <c r="L3" s="114"/>
    </row>
    <row r="4" spans="1:17" ht="45.75" thickBot="1" x14ac:dyDescent="0.3">
      <c r="A4" s="83"/>
      <c r="B4" s="84" t="s">
        <v>133</v>
      </c>
      <c r="C4" s="85" t="s">
        <v>128</v>
      </c>
      <c r="D4" s="85" t="s">
        <v>129</v>
      </c>
      <c r="E4" s="86" t="s">
        <v>220</v>
      </c>
      <c r="F4" s="86" t="s">
        <v>132</v>
      </c>
      <c r="G4" s="84" t="s">
        <v>134</v>
      </c>
      <c r="H4" s="117" t="s">
        <v>128</v>
      </c>
      <c r="I4" s="85" t="s">
        <v>146</v>
      </c>
      <c r="J4" s="85" t="s">
        <v>131</v>
      </c>
      <c r="K4" s="86" t="s">
        <v>221</v>
      </c>
      <c r="L4" s="87" t="s">
        <v>132</v>
      </c>
    </row>
    <row r="5" spans="1:17" x14ac:dyDescent="0.25">
      <c r="A5" s="40" t="s">
        <v>2</v>
      </c>
      <c r="B5" s="118"/>
      <c r="C5" s="50"/>
      <c r="D5" s="50"/>
      <c r="E5" s="186"/>
      <c r="F5" s="186">
        <f>B5+C5-D5-E5</f>
        <v>0</v>
      </c>
      <c r="G5" s="118"/>
      <c r="H5" s="50"/>
      <c r="I5" s="50"/>
      <c r="J5" s="50"/>
      <c r="K5" s="50"/>
      <c r="L5" s="25">
        <f>G5+H5+I5-J5-K5</f>
        <v>0</v>
      </c>
    </row>
    <row r="6" spans="1:17" x14ac:dyDescent="0.25">
      <c r="A6" s="41" t="s">
        <v>3</v>
      </c>
      <c r="B6" s="32">
        <f>F5</f>
        <v>0</v>
      </c>
      <c r="C6" s="49"/>
      <c r="D6" s="49"/>
      <c r="E6" s="187"/>
      <c r="F6" s="187">
        <f t="shared" ref="F6:F16" si="0">B6+C6-D6-E6</f>
        <v>0</v>
      </c>
      <c r="G6" s="32">
        <f>L5</f>
        <v>0</v>
      </c>
      <c r="H6" s="49"/>
      <c r="I6" s="49"/>
      <c r="J6" s="49"/>
      <c r="K6" s="49"/>
      <c r="L6" s="16">
        <f t="shared" ref="L6:L16" si="1">G6+H6+I6-J6-K6</f>
        <v>0</v>
      </c>
    </row>
    <row r="7" spans="1:17" x14ac:dyDescent="0.25">
      <c r="A7" s="41" t="s">
        <v>4</v>
      </c>
      <c r="B7" s="32">
        <f t="shared" ref="B7:B16" si="2">F6</f>
        <v>0</v>
      </c>
      <c r="C7" s="49"/>
      <c r="D7" s="49"/>
      <c r="E7" s="187"/>
      <c r="F7" s="187">
        <f t="shared" si="0"/>
        <v>0</v>
      </c>
      <c r="G7" s="32">
        <f t="shared" ref="G7:G16" si="3">L6</f>
        <v>0</v>
      </c>
      <c r="H7" s="49"/>
      <c r="I7" s="49"/>
      <c r="J7" s="49"/>
      <c r="K7" s="49"/>
      <c r="L7" s="16">
        <f t="shared" si="1"/>
        <v>0</v>
      </c>
    </row>
    <row r="8" spans="1:17" x14ac:dyDescent="0.25">
      <c r="A8" s="41" t="s">
        <v>5</v>
      </c>
      <c r="B8" s="32">
        <f t="shared" si="2"/>
        <v>0</v>
      </c>
      <c r="C8" s="49"/>
      <c r="D8" s="49"/>
      <c r="E8" s="187"/>
      <c r="F8" s="187">
        <f t="shared" si="0"/>
        <v>0</v>
      </c>
      <c r="G8" s="32">
        <f t="shared" si="3"/>
        <v>0</v>
      </c>
      <c r="H8" s="49"/>
      <c r="I8" s="49"/>
      <c r="J8" s="49"/>
      <c r="K8" s="49"/>
      <c r="L8" s="16">
        <f t="shared" si="1"/>
        <v>0</v>
      </c>
    </row>
    <row r="9" spans="1:17" x14ac:dyDescent="0.25">
      <c r="A9" s="41" t="s">
        <v>6</v>
      </c>
      <c r="B9" s="32">
        <f t="shared" si="2"/>
        <v>0</v>
      </c>
      <c r="C9" s="49"/>
      <c r="D9" s="49"/>
      <c r="E9" s="187"/>
      <c r="F9" s="187">
        <f t="shared" si="0"/>
        <v>0</v>
      </c>
      <c r="G9" s="32">
        <f t="shared" si="3"/>
        <v>0</v>
      </c>
      <c r="H9" s="49"/>
      <c r="I9" s="49"/>
      <c r="J9" s="49"/>
      <c r="K9" s="49"/>
      <c r="L9" s="16">
        <f t="shared" si="1"/>
        <v>0</v>
      </c>
    </row>
    <row r="10" spans="1:17" x14ac:dyDescent="0.25">
      <c r="A10" s="41" t="s">
        <v>7</v>
      </c>
      <c r="B10" s="32">
        <f t="shared" si="2"/>
        <v>0</v>
      </c>
      <c r="C10" s="49"/>
      <c r="D10" s="49"/>
      <c r="E10" s="187"/>
      <c r="F10" s="187">
        <f t="shared" si="0"/>
        <v>0</v>
      </c>
      <c r="G10" s="32">
        <f t="shared" si="3"/>
        <v>0</v>
      </c>
      <c r="H10" s="49"/>
      <c r="I10" s="49"/>
      <c r="J10" s="49"/>
      <c r="K10" s="49"/>
      <c r="L10" s="16">
        <f t="shared" si="1"/>
        <v>0</v>
      </c>
    </row>
    <row r="11" spans="1:17" x14ac:dyDescent="0.25">
      <c r="A11" s="41" t="s">
        <v>29</v>
      </c>
      <c r="B11" s="32">
        <f t="shared" si="2"/>
        <v>0</v>
      </c>
      <c r="C11" s="49"/>
      <c r="D11" s="49"/>
      <c r="E11" s="187"/>
      <c r="F11" s="187">
        <f t="shared" si="0"/>
        <v>0</v>
      </c>
      <c r="G11" s="32">
        <f t="shared" si="3"/>
        <v>0</v>
      </c>
      <c r="H11" s="49"/>
      <c r="I11" s="49"/>
      <c r="J11" s="49"/>
      <c r="K11" s="49"/>
      <c r="L11" s="16">
        <f t="shared" si="1"/>
        <v>0</v>
      </c>
    </row>
    <row r="12" spans="1:17" x14ac:dyDescent="0.25">
      <c r="A12" s="41" t="s">
        <v>8</v>
      </c>
      <c r="B12" s="32">
        <f t="shared" si="2"/>
        <v>0</v>
      </c>
      <c r="C12" s="49"/>
      <c r="D12" s="49"/>
      <c r="E12" s="187"/>
      <c r="F12" s="187">
        <f t="shared" si="0"/>
        <v>0</v>
      </c>
      <c r="G12" s="32">
        <f t="shared" si="3"/>
        <v>0</v>
      </c>
      <c r="H12" s="49"/>
      <c r="I12" s="49"/>
      <c r="J12" s="49"/>
      <c r="K12" s="49"/>
      <c r="L12" s="16">
        <f t="shared" si="1"/>
        <v>0</v>
      </c>
    </row>
    <row r="13" spans="1:17" x14ac:dyDescent="0.25">
      <c r="A13" s="41" t="s">
        <v>9</v>
      </c>
      <c r="B13" s="32">
        <f t="shared" si="2"/>
        <v>0</v>
      </c>
      <c r="C13" s="49"/>
      <c r="D13" s="49"/>
      <c r="E13" s="187"/>
      <c r="F13" s="187">
        <f t="shared" si="0"/>
        <v>0</v>
      </c>
      <c r="G13" s="32">
        <f t="shared" si="3"/>
        <v>0</v>
      </c>
      <c r="H13" s="49"/>
      <c r="I13" s="49"/>
      <c r="J13" s="49"/>
      <c r="K13" s="49"/>
      <c r="L13" s="16">
        <f t="shared" si="1"/>
        <v>0</v>
      </c>
    </row>
    <row r="14" spans="1:17" x14ac:dyDescent="0.25">
      <c r="A14" s="41" t="s">
        <v>10</v>
      </c>
      <c r="B14" s="32">
        <f t="shared" si="2"/>
        <v>0</v>
      </c>
      <c r="C14" s="49"/>
      <c r="D14" s="49"/>
      <c r="E14" s="187"/>
      <c r="F14" s="187">
        <f t="shared" si="0"/>
        <v>0</v>
      </c>
      <c r="G14" s="32">
        <f t="shared" si="3"/>
        <v>0</v>
      </c>
      <c r="H14" s="49"/>
      <c r="I14" s="49"/>
      <c r="J14" s="49"/>
      <c r="K14" s="49"/>
      <c r="L14" s="16">
        <f t="shared" si="1"/>
        <v>0</v>
      </c>
    </row>
    <row r="15" spans="1:17" x14ac:dyDescent="0.25">
      <c r="A15" s="41" t="s">
        <v>11</v>
      </c>
      <c r="B15" s="32">
        <f t="shared" si="2"/>
        <v>0</v>
      </c>
      <c r="C15" s="49"/>
      <c r="D15" s="49"/>
      <c r="E15" s="187"/>
      <c r="F15" s="187">
        <f t="shared" si="0"/>
        <v>0</v>
      </c>
      <c r="G15" s="32">
        <f t="shared" si="3"/>
        <v>0</v>
      </c>
      <c r="H15" s="49"/>
      <c r="I15" s="49"/>
      <c r="J15" s="49"/>
      <c r="K15" s="49"/>
      <c r="L15" s="16">
        <f t="shared" si="1"/>
        <v>0</v>
      </c>
    </row>
    <row r="16" spans="1:17" ht="15.75" thickBot="1" x14ac:dyDescent="0.3">
      <c r="A16" s="42" t="s">
        <v>12</v>
      </c>
      <c r="B16" s="28">
        <f t="shared" si="2"/>
        <v>0</v>
      </c>
      <c r="C16" s="53"/>
      <c r="D16" s="53"/>
      <c r="E16" s="188"/>
      <c r="F16" s="188">
        <f t="shared" si="0"/>
        <v>0</v>
      </c>
      <c r="G16" s="28">
        <f t="shared" si="3"/>
        <v>0</v>
      </c>
      <c r="H16" s="53"/>
      <c r="I16" s="53"/>
      <c r="J16" s="53"/>
      <c r="K16" s="53"/>
      <c r="L16" s="18">
        <f t="shared" si="1"/>
        <v>0</v>
      </c>
    </row>
    <row r="17" spans="1:12" ht="15.75" thickBot="1" x14ac:dyDescent="0.3">
      <c r="A17" s="88" t="s">
        <v>135</v>
      </c>
      <c r="B17" s="190"/>
      <c r="C17" s="191">
        <f>SUM(C5:C16)</f>
        <v>0</v>
      </c>
      <c r="D17" s="192">
        <f>SUM(D5:D16)</f>
        <v>0</v>
      </c>
      <c r="E17" s="193">
        <f>SUM(E5:E16)</f>
        <v>0</v>
      </c>
      <c r="F17" s="189"/>
      <c r="G17" s="190"/>
      <c r="H17" s="194"/>
      <c r="I17" s="191">
        <f>SUM(I5:I16)</f>
        <v>0</v>
      </c>
      <c r="J17" s="192">
        <f>SUM(J5:J16)</f>
        <v>0</v>
      </c>
      <c r="K17" s="193">
        <f>SUM(K5:K16)</f>
        <v>0</v>
      </c>
      <c r="L17" s="189"/>
    </row>
    <row r="20" spans="1:12" x14ac:dyDescent="0.25">
      <c r="A20" t="s">
        <v>147</v>
      </c>
    </row>
    <row r="21" spans="1:12" x14ac:dyDescent="0.25">
      <c r="A21" t="s">
        <v>148</v>
      </c>
    </row>
    <row r="22" spans="1:12" x14ac:dyDescent="0.25">
      <c r="A22" t="s">
        <v>222</v>
      </c>
    </row>
  </sheetData>
  <mergeCells count="2">
    <mergeCell ref="A2:L2"/>
    <mergeCell ref="A1:L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78"/>
  <sheetViews>
    <sheetView workbookViewId="0">
      <pane xSplit="3" ySplit="4" topLeftCell="D56" activePane="bottomRight" state="frozen"/>
      <selection pane="topRight" activeCell="D1" sqref="D1"/>
      <selection pane="bottomLeft" activeCell="A5" sqref="A5"/>
      <selection pane="bottomRight" activeCell="D8" sqref="D8"/>
    </sheetView>
  </sheetViews>
  <sheetFormatPr defaultRowHeight="15" x14ac:dyDescent="0.25"/>
  <cols>
    <col min="1" max="1" width="15.5703125" style="62" customWidth="1"/>
    <col min="2" max="2" width="44.140625" customWidth="1"/>
    <col min="3" max="3" width="15.140625" customWidth="1"/>
    <col min="4" max="4" width="9.140625" style="44"/>
    <col min="5" max="5" width="14.140625" style="43" customWidth="1"/>
    <col min="6" max="6" width="9.140625" style="44" customWidth="1"/>
    <col min="7" max="7" width="14.140625" style="43" customWidth="1"/>
    <col min="8" max="8" width="9.140625" style="44" customWidth="1"/>
    <col min="9" max="9" width="14.140625" style="43" customWidth="1"/>
    <col min="10" max="10" width="9.140625" style="44" customWidth="1"/>
    <col min="11" max="11" width="14.140625" style="43" customWidth="1"/>
    <col min="12" max="12" width="9.140625" style="44" customWidth="1"/>
    <col min="13" max="13" width="14.140625" style="43" customWidth="1"/>
    <col min="14" max="14" width="9.140625" style="44"/>
    <col min="15" max="15" width="14.140625" style="43" customWidth="1"/>
    <col min="16" max="16" width="9.140625" style="44"/>
    <col min="17" max="17" width="14.140625" style="43" customWidth="1"/>
    <col min="18" max="18" width="9.140625" style="44"/>
    <col min="19" max="19" width="14.140625" customWidth="1"/>
    <col min="20" max="20" width="9.140625" style="44"/>
    <col min="21" max="21" width="14.140625" style="43" customWidth="1"/>
    <col min="22" max="22" width="9.140625" style="44"/>
    <col min="23" max="23" width="14.140625" style="43" customWidth="1"/>
    <col min="24" max="24" width="9.140625" style="44"/>
    <col min="25" max="25" width="14.140625" style="43" customWidth="1"/>
    <col min="26" max="26" width="9.140625" style="44"/>
    <col min="27" max="27" width="14.140625" style="43" customWidth="1"/>
    <col min="28" max="28" width="9.140625" style="44"/>
    <col min="29" max="29" width="14.140625" style="43" customWidth="1"/>
    <col min="30" max="30" width="9.140625" style="44"/>
    <col min="31" max="31" width="14.140625" style="43" customWidth="1"/>
    <col min="32" max="32" width="9.140625" style="44"/>
    <col min="33" max="33" width="14.140625" style="43" customWidth="1"/>
    <col min="34" max="34" width="9.140625" style="44"/>
    <col min="35" max="35" width="14.140625" style="43" customWidth="1"/>
    <col min="37" max="37" width="14.140625" style="43" customWidth="1"/>
  </cols>
  <sheetData>
    <row r="2" spans="1:37" ht="15.75" thickBot="1" x14ac:dyDescent="0.3"/>
    <row r="3" spans="1:37" ht="15.75" customHeight="1" thickBot="1" x14ac:dyDescent="0.3">
      <c r="A3" s="228" t="s">
        <v>16</v>
      </c>
      <c r="B3" s="229"/>
      <c r="C3" s="39"/>
      <c r="D3" s="228" t="s">
        <v>2</v>
      </c>
      <c r="E3" s="229"/>
      <c r="F3" s="250" t="s">
        <v>3</v>
      </c>
      <c r="G3" s="229"/>
      <c r="H3" s="228" t="s">
        <v>4</v>
      </c>
      <c r="I3" s="229"/>
      <c r="J3" s="248" t="s">
        <v>20</v>
      </c>
      <c r="K3" s="246" t="s">
        <v>36</v>
      </c>
      <c r="L3" s="228" t="s">
        <v>5</v>
      </c>
      <c r="M3" s="229"/>
      <c r="N3" s="228" t="s">
        <v>6</v>
      </c>
      <c r="O3" s="229"/>
      <c r="P3" s="228" t="s">
        <v>7</v>
      </c>
      <c r="Q3" s="229"/>
      <c r="R3" s="248" t="s">
        <v>22</v>
      </c>
      <c r="S3" s="246" t="s">
        <v>37</v>
      </c>
      <c r="T3" s="228" t="s">
        <v>29</v>
      </c>
      <c r="U3" s="229"/>
      <c r="V3" s="228" t="s">
        <v>8</v>
      </c>
      <c r="W3" s="229"/>
      <c r="X3" s="228" t="s">
        <v>9</v>
      </c>
      <c r="Y3" s="229"/>
      <c r="Z3" s="248" t="s">
        <v>24</v>
      </c>
      <c r="AA3" s="246" t="s">
        <v>38</v>
      </c>
      <c r="AB3" s="228" t="s">
        <v>10</v>
      </c>
      <c r="AC3" s="229"/>
      <c r="AD3" s="228" t="s">
        <v>11</v>
      </c>
      <c r="AE3" s="229"/>
      <c r="AF3" s="228" t="s">
        <v>12</v>
      </c>
      <c r="AG3" s="229"/>
      <c r="AH3" s="248" t="s">
        <v>26</v>
      </c>
      <c r="AI3" s="246" t="s">
        <v>39</v>
      </c>
      <c r="AJ3" s="231" t="s">
        <v>19</v>
      </c>
      <c r="AK3" s="244" t="s">
        <v>40</v>
      </c>
    </row>
    <row r="4" spans="1:37" ht="30.75" customHeight="1" thickBot="1" x14ac:dyDescent="0.3">
      <c r="A4" s="10" t="s">
        <v>0</v>
      </c>
      <c r="B4" s="12" t="s">
        <v>1</v>
      </c>
      <c r="C4" s="12" t="s">
        <v>34</v>
      </c>
      <c r="D4" s="166" t="s">
        <v>14</v>
      </c>
      <c r="E4" s="167" t="s">
        <v>35</v>
      </c>
      <c r="F4" s="166" t="s">
        <v>14</v>
      </c>
      <c r="G4" s="167" t="s">
        <v>35</v>
      </c>
      <c r="H4" s="67" t="s">
        <v>14</v>
      </c>
      <c r="I4" s="48" t="s">
        <v>35</v>
      </c>
      <c r="J4" s="249"/>
      <c r="K4" s="247"/>
      <c r="L4" s="47" t="s">
        <v>14</v>
      </c>
      <c r="M4" s="48" t="s">
        <v>35</v>
      </c>
      <c r="N4" s="47" t="s">
        <v>14</v>
      </c>
      <c r="O4" s="48" t="s">
        <v>35</v>
      </c>
      <c r="P4" s="47" t="s">
        <v>14</v>
      </c>
      <c r="Q4" s="48" t="s">
        <v>35</v>
      </c>
      <c r="R4" s="249"/>
      <c r="S4" s="247"/>
      <c r="T4" s="47" t="s">
        <v>14</v>
      </c>
      <c r="U4" s="48" t="s">
        <v>35</v>
      </c>
      <c r="V4" s="47" t="s">
        <v>14</v>
      </c>
      <c r="W4" s="48" t="s">
        <v>35</v>
      </c>
      <c r="X4" s="47" t="s">
        <v>14</v>
      </c>
      <c r="Y4" s="48" t="s">
        <v>35</v>
      </c>
      <c r="Z4" s="249"/>
      <c r="AA4" s="247"/>
      <c r="AB4" s="47" t="s">
        <v>14</v>
      </c>
      <c r="AC4" s="48" t="s">
        <v>35</v>
      </c>
      <c r="AD4" s="47" t="s">
        <v>14</v>
      </c>
      <c r="AE4" s="48" t="s">
        <v>35</v>
      </c>
      <c r="AF4" s="47" t="s">
        <v>14</v>
      </c>
      <c r="AG4" s="48" t="s">
        <v>35</v>
      </c>
      <c r="AH4" s="249"/>
      <c r="AI4" s="247"/>
      <c r="AJ4" s="232"/>
      <c r="AK4" s="245"/>
    </row>
    <row r="5" spans="1:37" ht="15.75" thickBot="1" x14ac:dyDescent="0.3">
      <c r="A5" s="134" t="s">
        <v>43</v>
      </c>
      <c r="B5" s="91" t="s">
        <v>45</v>
      </c>
      <c r="C5" s="168">
        <v>300.35000000000002</v>
      </c>
      <c r="D5" s="69">
        <f>'Services Report'!D5</f>
        <v>0</v>
      </c>
      <c r="E5" s="178">
        <f>D5*C5</f>
        <v>0</v>
      </c>
      <c r="F5" s="69">
        <f>'Services Report'!F5</f>
        <v>0</v>
      </c>
      <c r="G5" s="178">
        <f>F5*C5</f>
        <v>0</v>
      </c>
      <c r="H5" s="69">
        <f>'Services Report'!H5</f>
        <v>0</v>
      </c>
      <c r="I5" s="178">
        <f>H5*C5</f>
        <v>0</v>
      </c>
      <c r="J5" s="76">
        <f>D5+F5+H5</f>
        <v>0</v>
      </c>
      <c r="K5" s="77">
        <f>J5*C5</f>
        <v>0</v>
      </c>
      <c r="L5" s="68">
        <f>'Services Report'!L5</f>
        <v>0</v>
      </c>
      <c r="M5" s="51">
        <f>L5*C5</f>
        <v>0</v>
      </c>
      <c r="N5" s="69">
        <f>'Services Report'!N5</f>
        <v>0</v>
      </c>
      <c r="O5" s="51">
        <f>N5*C5</f>
        <v>0</v>
      </c>
      <c r="P5" s="69">
        <f>'Services Report'!P5</f>
        <v>0</v>
      </c>
      <c r="Q5" s="178">
        <f>P5*C5</f>
        <v>0</v>
      </c>
      <c r="R5" s="76">
        <f>L5+N5+P5</f>
        <v>0</v>
      </c>
      <c r="S5" s="181">
        <f>R5*C5</f>
        <v>0</v>
      </c>
      <c r="T5" s="69">
        <f>'Services Report'!T5</f>
        <v>0</v>
      </c>
      <c r="U5" s="178">
        <f>T5*C5</f>
        <v>0</v>
      </c>
      <c r="V5" s="69">
        <f>'Services Report'!V5</f>
        <v>0</v>
      </c>
      <c r="W5" s="178">
        <f>V5*C5</f>
        <v>0</v>
      </c>
      <c r="X5" s="69">
        <f>'Services Report'!X5</f>
        <v>0</v>
      </c>
      <c r="Y5" s="178">
        <f>X5*C5</f>
        <v>0</v>
      </c>
      <c r="Z5" s="76">
        <f>T5+V5+X5</f>
        <v>0</v>
      </c>
      <c r="AA5" s="181">
        <f>Z5*C5</f>
        <v>0</v>
      </c>
      <c r="AB5" s="69">
        <f>'Services Report'!AB5</f>
        <v>0</v>
      </c>
      <c r="AC5" s="178">
        <f>AB5*C5</f>
        <v>0</v>
      </c>
      <c r="AD5" s="69">
        <f>'Services Report'!AD5</f>
        <v>0</v>
      </c>
      <c r="AE5" s="178">
        <f>AD5*C5</f>
        <v>0</v>
      </c>
      <c r="AF5" s="69">
        <f>'Services Report'!AF5</f>
        <v>0</v>
      </c>
      <c r="AG5" s="178">
        <f>AF5*C5</f>
        <v>0</v>
      </c>
      <c r="AH5" s="76">
        <f>AB5+AD5+AF5</f>
        <v>0</v>
      </c>
      <c r="AI5" s="181">
        <f>AH5*C5</f>
        <v>0</v>
      </c>
      <c r="AJ5" s="69">
        <f>J5+R5+Z5+AH5</f>
        <v>0</v>
      </c>
      <c r="AK5" s="51">
        <f>AJ5*C5</f>
        <v>0</v>
      </c>
    </row>
    <row r="6" spans="1:37" ht="15.75" thickBot="1" x14ac:dyDescent="0.3">
      <c r="A6" s="145" t="s">
        <v>173</v>
      </c>
      <c r="B6" s="146" t="s">
        <v>174</v>
      </c>
      <c r="C6" s="169">
        <v>300.35000000000002</v>
      </c>
      <c r="D6" s="70">
        <f>'Services Report'!D6</f>
        <v>0</v>
      </c>
      <c r="E6" s="179">
        <f t="shared" ref="E6:E69" si="0">D6*C6</f>
        <v>0</v>
      </c>
      <c r="F6" s="70">
        <f>'Services Report'!F6</f>
        <v>0</v>
      </c>
      <c r="G6" s="179">
        <f t="shared" ref="G6:G69" si="1">F6*C6</f>
        <v>0</v>
      </c>
      <c r="H6" s="70">
        <f>'Services Report'!H6</f>
        <v>0</v>
      </c>
      <c r="I6" s="179">
        <f t="shared" ref="I6:I69" si="2">H6*C6</f>
        <v>0</v>
      </c>
      <c r="J6" s="78">
        <f t="shared" ref="J6:J69" si="3">D6+F6+H6</f>
        <v>0</v>
      </c>
      <c r="K6" s="79">
        <f t="shared" ref="K6:K69" si="4">J6*C6</f>
        <v>0</v>
      </c>
      <c r="L6" s="68">
        <f>'Services Report'!L6</f>
        <v>0</v>
      </c>
      <c r="M6" s="51">
        <f t="shared" ref="M6:M69" si="5">L6*C6</f>
        <v>0</v>
      </c>
      <c r="N6" s="69">
        <f>'Services Report'!N6</f>
        <v>0</v>
      </c>
      <c r="O6" s="51">
        <f t="shared" ref="O6:O69" si="6">N6*C6</f>
        <v>0</v>
      </c>
      <c r="P6" s="69">
        <f>'Services Report'!P6</f>
        <v>0</v>
      </c>
      <c r="Q6" s="178">
        <f t="shared" ref="Q6:Q69" si="7">P6*C6</f>
        <v>0</v>
      </c>
      <c r="R6" s="78">
        <f t="shared" ref="R6:R69" si="8">L6+N6+P6</f>
        <v>0</v>
      </c>
      <c r="S6" s="182">
        <f t="shared" ref="S6:S69" si="9">R6*C6</f>
        <v>0</v>
      </c>
      <c r="T6" s="70">
        <f>'Services Report'!T6</f>
        <v>0</v>
      </c>
      <c r="U6" s="179">
        <f t="shared" ref="U6:U69" si="10">T6*C6</f>
        <v>0</v>
      </c>
      <c r="V6" s="70">
        <f>'Services Report'!V6</f>
        <v>0</v>
      </c>
      <c r="W6" s="179">
        <f t="shared" ref="W6:W69" si="11">V6*C6</f>
        <v>0</v>
      </c>
      <c r="X6" s="70">
        <f>'Services Report'!X6</f>
        <v>0</v>
      </c>
      <c r="Y6" s="179">
        <f t="shared" ref="Y6:Y69" si="12">X6*C6</f>
        <v>0</v>
      </c>
      <c r="Z6" s="78">
        <f t="shared" ref="Z6:Z69" si="13">T6+V6+X6</f>
        <v>0</v>
      </c>
      <c r="AA6" s="182">
        <f t="shared" ref="AA6:AA69" si="14">Z6*C6</f>
        <v>0</v>
      </c>
      <c r="AB6" s="70">
        <f>'Services Report'!AB6</f>
        <v>0</v>
      </c>
      <c r="AC6" s="179">
        <f t="shared" ref="AC6:AC69" si="15">AB6*C6</f>
        <v>0</v>
      </c>
      <c r="AD6" s="70">
        <f>'Services Report'!AD6</f>
        <v>0</v>
      </c>
      <c r="AE6" s="179">
        <f t="shared" ref="AE6:AE69" si="16">AD6*C6</f>
        <v>0</v>
      </c>
      <c r="AF6" s="70">
        <f>'Services Report'!AF6</f>
        <v>0</v>
      </c>
      <c r="AG6" s="179">
        <f t="shared" ref="AG6:AG69" si="17">AF6*C6</f>
        <v>0</v>
      </c>
      <c r="AH6" s="78">
        <f t="shared" ref="AH6:AH69" si="18">AB6+AD6+AF6</f>
        <v>0</v>
      </c>
      <c r="AI6" s="182">
        <f t="shared" ref="AI6:AI69" si="19">AH6*C6</f>
        <v>0</v>
      </c>
      <c r="AJ6" s="70">
        <f t="shared" ref="AJ6:AJ69" si="20">J6+R6+Z6+AH6</f>
        <v>0</v>
      </c>
      <c r="AK6" s="52">
        <f t="shared" ref="AK6:AK69" si="21">AJ6*C6</f>
        <v>0</v>
      </c>
    </row>
    <row r="7" spans="1:37" ht="15.75" thickBot="1" x14ac:dyDescent="0.3">
      <c r="A7" s="93" t="s">
        <v>44</v>
      </c>
      <c r="B7" s="59" t="s">
        <v>46</v>
      </c>
      <c r="C7" s="170">
        <v>17.86</v>
      </c>
      <c r="D7" s="70">
        <f>'Services Report'!D7</f>
        <v>0</v>
      </c>
      <c r="E7" s="179">
        <f t="shared" si="0"/>
        <v>0</v>
      </c>
      <c r="F7" s="70">
        <f>'Services Report'!F7</f>
        <v>0</v>
      </c>
      <c r="G7" s="179">
        <f t="shared" si="1"/>
        <v>0</v>
      </c>
      <c r="H7" s="70">
        <f>'Services Report'!H7</f>
        <v>0</v>
      </c>
      <c r="I7" s="179">
        <f t="shared" si="2"/>
        <v>0</v>
      </c>
      <c r="J7" s="78">
        <f t="shared" si="3"/>
        <v>0</v>
      </c>
      <c r="K7" s="79">
        <f t="shared" si="4"/>
        <v>0</v>
      </c>
      <c r="L7" s="68">
        <f>'Services Report'!L7</f>
        <v>0</v>
      </c>
      <c r="M7" s="51">
        <f t="shared" si="5"/>
        <v>0</v>
      </c>
      <c r="N7" s="69">
        <f>'Services Report'!N7</f>
        <v>0</v>
      </c>
      <c r="O7" s="51">
        <f t="shared" si="6"/>
        <v>0</v>
      </c>
      <c r="P7" s="69">
        <f>'Services Report'!P7</f>
        <v>0</v>
      </c>
      <c r="Q7" s="178">
        <f t="shared" si="7"/>
        <v>0</v>
      </c>
      <c r="R7" s="78">
        <f t="shared" si="8"/>
        <v>0</v>
      </c>
      <c r="S7" s="182">
        <f t="shared" si="9"/>
        <v>0</v>
      </c>
      <c r="T7" s="70">
        <f>'Services Report'!T7</f>
        <v>0</v>
      </c>
      <c r="U7" s="179">
        <f t="shared" si="10"/>
        <v>0</v>
      </c>
      <c r="V7" s="70">
        <f>'Services Report'!V7</f>
        <v>0</v>
      </c>
      <c r="W7" s="179">
        <f t="shared" si="11"/>
        <v>0</v>
      </c>
      <c r="X7" s="70">
        <f>'Services Report'!X7</f>
        <v>0</v>
      </c>
      <c r="Y7" s="179">
        <f t="shared" si="12"/>
        <v>0</v>
      </c>
      <c r="Z7" s="78">
        <f t="shared" si="13"/>
        <v>0</v>
      </c>
      <c r="AA7" s="182">
        <f t="shared" si="14"/>
        <v>0</v>
      </c>
      <c r="AB7" s="70">
        <f>'Services Report'!AB7</f>
        <v>0</v>
      </c>
      <c r="AC7" s="179">
        <f t="shared" si="15"/>
        <v>0</v>
      </c>
      <c r="AD7" s="70">
        <f>'Services Report'!AD7</f>
        <v>0</v>
      </c>
      <c r="AE7" s="179">
        <f t="shared" si="16"/>
        <v>0</v>
      </c>
      <c r="AF7" s="70">
        <f>'Services Report'!AF7</f>
        <v>0</v>
      </c>
      <c r="AG7" s="179">
        <f t="shared" si="17"/>
        <v>0</v>
      </c>
      <c r="AH7" s="78">
        <f t="shared" si="18"/>
        <v>0</v>
      </c>
      <c r="AI7" s="182">
        <f t="shared" si="19"/>
        <v>0</v>
      </c>
      <c r="AJ7" s="70">
        <f t="shared" si="20"/>
        <v>0</v>
      </c>
      <c r="AK7" s="52">
        <f t="shared" si="21"/>
        <v>0</v>
      </c>
    </row>
    <row r="8" spans="1:37" ht="15.75" thickBot="1" x14ac:dyDescent="0.3">
      <c r="A8" s="148" t="s">
        <v>176</v>
      </c>
      <c r="B8" s="149" t="s">
        <v>175</v>
      </c>
      <c r="C8" s="171">
        <v>17.86</v>
      </c>
      <c r="D8" s="70">
        <f>'Services Report'!D8</f>
        <v>0</v>
      </c>
      <c r="E8" s="179">
        <f t="shared" si="0"/>
        <v>0</v>
      </c>
      <c r="F8" s="70">
        <f>'Services Report'!F8</f>
        <v>0</v>
      </c>
      <c r="G8" s="179">
        <f t="shared" si="1"/>
        <v>0</v>
      </c>
      <c r="H8" s="70">
        <f>'Services Report'!H8</f>
        <v>0</v>
      </c>
      <c r="I8" s="179">
        <f t="shared" si="2"/>
        <v>0</v>
      </c>
      <c r="J8" s="78">
        <f t="shared" si="3"/>
        <v>0</v>
      </c>
      <c r="K8" s="79">
        <f t="shared" si="4"/>
        <v>0</v>
      </c>
      <c r="L8" s="68">
        <f>'Services Report'!L8</f>
        <v>0</v>
      </c>
      <c r="M8" s="51">
        <f t="shared" si="5"/>
        <v>0</v>
      </c>
      <c r="N8" s="69">
        <f>'Services Report'!N8</f>
        <v>0</v>
      </c>
      <c r="O8" s="51">
        <f t="shared" si="6"/>
        <v>0</v>
      </c>
      <c r="P8" s="69">
        <f>'Services Report'!P8</f>
        <v>0</v>
      </c>
      <c r="Q8" s="178">
        <f t="shared" si="7"/>
        <v>0</v>
      </c>
      <c r="R8" s="78">
        <f t="shared" si="8"/>
        <v>0</v>
      </c>
      <c r="S8" s="182">
        <f t="shared" si="9"/>
        <v>0</v>
      </c>
      <c r="T8" s="70">
        <f>'Services Report'!T8</f>
        <v>0</v>
      </c>
      <c r="U8" s="179">
        <f t="shared" si="10"/>
        <v>0</v>
      </c>
      <c r="V8" s="70">
        <f>'Services Report'!V8</f>
        <v>0</v>
      </c>
      <c r="W8" s="179">
        <f t="shared" si="11"/>
        <v>0</v>
      </c>
      <c r="X8" s="70">
        <f>'Services Report'!X8</f>
        <v>0</v>
      </c>
      <c r="Y8" s="179">
        <f t="shared" si="12"/>
        <v>0</v>
      </c>
      <c r="Z8" s="78">
        <f t="shared" si="13"/>
        <v>0</v>
      </c>
      <c r="AA8" s="182">
        <f t="shared" si="14"/>
        <v>0</v>
      </c>
      <c r="AB8" s="70">
        <f>'Services Report'!AB8</f>
        <v>0</v>
      </c>
      <c r="AC8" s="179">
        <f t="shared" si="15"/>
        <v>0</v>
      </c>
      <c r="AD8" s="70">
        <f>'Services Report'!AD8</f>
        <v>0</v>
      </c>
      <c r="AE8" s="179">
        <f t="shared" si="16"/>
        <v>0</v>
      </c>
      <c r="AF8" s="70">
        <f>'Services Report'!AF8</f>
        <v>0</v>
      </c>
      <c r="AG8" s="179">
        <f t="shared" si="17"/>
        <v>0</v>
      </c>
      <c r="AH8" s="78">
        <f t="shared" si="18"/>
        <v>0</v>
      </c>
      <c r="AI8" s="182">
        <f t="shared" si="19"/>
        <v>0</v>
      </c>
      <c r="AJ8" s="70">
        <f t="shared" si="20"/>
        <v>0</v>
      </c>
      <c r="AK8" s="52">
        <f t="shared" si="21"/>
        <v>0</v>
      </c>
    </row>
    <row r="9" spans="1:37" ht="15.75" thickBot="1" x14ac:dyDescent="0.3">
      <c r="A9" s="93" t="s">
        <v>47</v>
      </c>
      <c r="B9" s="59" t="s">
        <v>48</v>
      </c>
      <c r="C9" s="170">
        <v>10.36</v>
      </c>
      <c r="D9" s="70">
        <f>'Services Report'!D9</f>
        <v>0</v>
      </c>
      <c r="E9" s="179">
        <f t="shared" si="0"/>
        <v>0</v>
      </c>
      <c r="F9" s="70">
        <f>'Services Report'!F9</f>
        <v>0</v>
      </c>
      <c r="G9" s="179">
        <f t="shared" si="1"/>
        <v>0</v>
      </c>
      <c r="H9" s="70">
        <f>'Services Report'!H9</f>
        <v>0</v>
      </c>
      <c r="I9" s="179">
        <f t="shared" si="2"/>
        <v>0</v>
      </c>
      <c r="J9" s="78">
        <f t="shared" si="3"/>
        <v>0</v>
      </c>
      <c r="K9" s="79">
        <f t="shared" si="4"/>
        <v>0</v>
      </c>
      <c r="L9" s="68">
        <f>'Services Report'!L9</f>
        <v>0</v>
      </c>
      <c r="M9" s="51">
        <f t="shared" si="5"/>
        <v>0</v>
      </c>
      <c r="N9" s="69">
        <f>'Services Report'!N9</f>
        <v>0</v>
      </c>
      <c r="O9" s="51">
        <f t="shared" si="6"/>
        <v>0</v>
      </c>
      <c r="P9" s="69">
        <f>'Services Report'!P9</f>
        <v>0</v>
      </c>
      <c r="Q9" s="178">
        <f t="shared" si="7"/>
        <v>0</v>
      </c>
      <c r="R9" s="78">
        <f t="shared" si="8"/>
        <v>0</v>
      </c>
      <c r="S9" s="182">
        <f t="shared" si="9"/>
        <v>0</v>
      </c>
      <c r="T9" s="70">
        <f>'Services Report'!T9</f>
        <v>0</v>
      </c>
      <c r="U9" s="179">
        <f t="shared" si="10"/>
        <v>0</v>
      </c>
      <c r="V9" s="70">
        <f>'Services Report'!V9</f>
        <v>0</v>
      </c>
      <c r="W9" s="179">
        <f t="shared" si="11"/>
        <v>0</v>
      </c>
      <c r="X9" s="70">
        <f>'Services Report'!X9</f>
        <v>0</v>
      </c>
      <c r="Y9" s="179">
        <f t="shared" si="12"/>
        <v>0</v>
      </c>
      <c r="Z9" s="78">
        <f t="shared" si="13"/>
        <v>0</v>
      </c>
      <c r="AA9" s="182">
        <f t="shared" si="14"/>
        <v>0</v>
      </c>
      <c r="AB9" s="70">
        <f>'Services Report'!AB9</f>
        <v>0</v>
      </c>
      <c r="AC9" s="179">
        <f t="shared" si="15"/>
        <v>0</v>
      </c>
      <c r="AD9" s="70">
        <f>'Services Report'!AD9</f>
        <v>0</v>
      </c>
      <c r="AE9" s="179">
        <f t="shared" si="16"/>
        <v>0</v>
      </c>
      <c r="AF9" s="70">
        <f>'Services Report'!AF9</f>
        <v>0</v>
      </c>
      <c r="AG9" s="179">
        <f t="shared" si="17"/>
        <v>0</v>
      </c>
      <c r="AH9" s="78">
        <f t="shared" si="18"/>
        <v>0</v>
      </c>
      <c r="AI9" s="182">
        <f t="shared" si="19"/>
        <v>0</v>
      </c>
      <c r="AJ9" s="70">
        <f t="shared" si="20"/>
        <v>0</v>
      </c>
      <c r="AK9" s="52">
        <f t="shared" si="21"/>
        <v>0</v>
      </c>
    </row>
    <row r="10" spans="1:37" ht="15.75" thickBot="1" x14ac:dyDescent="0.3">
      <c r="A10" s="148" t="s">
        <v>177</v>
      </c>
      <c r="B10" s="149" t="s">
        <v>48</v>
      </c>
      <c r="C10" s="171">
        <v>10.36</v>
      </c>
      <c r="D10" s="70">
        <f>'Services Report'!D10</f>
        <v>0</v>
      </c>
      <c r="E10" s="179">
        <f t="shared" si="0"/>
        <v>0</v>
      </c>
      <c r="F10" s="70">
        <f>'Services Report'!F10</f>
        <v>0</v>
      </c>
      <c r="G10" s="179">
        <f t="shared" si="1"/>
        <v>0</v>
      </c>
      <c r="H10" s="70">
        <f>'Services Report'!H10</f>
        <v>0</v>
      </c>
      <c r="I10" s="179">
        <f t="shared" si="2"/>
        <v>0</v>
      </c>
      <c r="J10" s="78">
        <f t="shared" si="3"/>
        <v>0</v>
      </c>
      <c r="K10" s="79">
        <f t="shared" si="4"/>
        <v>0</v>
      </c>
      <c r="L10" s="68">
        <f>'Services Report'!L10</f>
        <v>0</v>
      </c>
      <c r="M10" s="51">
        <f t="shared" si="5"/>
        <v>0</v>
      </c>
      <c r="N10" s="69">
        <f>'Services Report'!N10</f>
        <v>0</v>
      </c>
      <c r="O10" s="51">
        <f t="shared" si="6"/>
        <v>0</v>
      </c>
      <c r="P10" s="69">
        <f>'Services Report'!P10</f>
        <v>0</v>
      </c>
      <c r="Q10" s="178">
        <f t="shared" si="7"/>
        <v>0</v>
      </c>
      <c r="R10" s="78">
        <f t="shared" si="8"/>
        <v>0</v>
      </c>
      <c r="S10" s="182">
        <f t="shared" si="9"/>
        <v>0</v>
      </c>
      <c r="T10" s="70">
        <f>'Services Report'!T10</f>
        <v>0</v>
      </c>
      <c r="U10" s="179">
        <f t="shared" si="10"/>
        <v>0</v>
      </c>
      <c r="V10" s="70">
        <f>'Services Report'!V10</f>
        <v>0</v>
      </c>
      <c r="W10" s="179">
        <f t="shared" si="11"/>
        <v>0</v>
      </c>
      <c r="X10" s="70">
        <f>'Services Report'!X10</f>
        <v>0</v>
      </c>
      <c r="Y10" s="179">
        <f t="shared" si="12"/>
        <v>0</v>
      </c>
      <c r="Z10" s="78">
        <f t="shared" si="13"/>
        <v>0</v>
      </c>
      <c r="AA10" s="182">
        <f t="shared" si="14"/>
        <v>0</v>
      </c>
      <c r="AB10" s="70">
        <f>'Services Report'!AB10</f>
        <v>0</v>
      </c>
      <c r="AC10" s="179">
        <f t="shared" si="15"/>
        <v>0</v>
      </c>
      <c r="AD10" s="70">
        <f>'Services Report'!AD10</f>
        <v>0</v>
      </c>
      <c r="AE10" s="179">
        <f t="shared" si="16"/>
        <v>0</v>
      </c>
      <c r="AF10" s="70">
        <f>'Services Report'!AF10</f>
        <v>0</v>
      </c>
      <c r="AG10" s="179">
        <f t="shared" si="17"/>
        <v>0</v>
      </c>
      <c r="AH10" s="78">
        <f t="shared" si="18"/>
        <v>0</v>
      </c>
      <c r="AI10" s="182">
        <f t="shared" si="19"/>
        <v>0</v>
      </c>
      <c r="AJ10" s="70">
        <f t="shared" si="20"/>
        <v>0</v>
      </c>
      <c r="AK10" s="52">
        <f t="shared" si="21"/>
        <v>0</v>
      </c>
    </row>
    <row r="11" spans="1:37" ht="15.75" thickBot="1" x14ac:dyDescent="0.3">
      <c r="A11" s="93">
        <v>491611</v>
      </c>
      <c r="B11" s="60" t="s">
        <v>51</v>
      </c>
      <c r="C11" s="170">
        <v>24.14</v>
      </c>
      <c r="D11" s="70">
        <f>'Services Report'!D11</f>
        <v>0</v>
      </c>
      <c r="E11" s="179">
        <f t="shared" si="0"/>
        <v>0</v>
      </c>
      <c r="F11" s="70">
        <f>'Services Report'!F11</f>
        <v>0</v>
      </c>
      <c r="G11" s="179">
        <f t="shared" si="1"/>
        <v>0</v>
      </c>
      <c r="H11" s="70">
        <f>'Services Report'!H11</f>
        <v>0</v>
      </c>
      <c r="I11" s="179">
        <f t="shared" si="2"/>
        <v>0</v>
      </c>
      <c r="J11" s="78">
        <f t="shared" si="3"/>
        <v>0</v>
      </c>
      <c r="K11" s="79">
        <f t="shared" si="4"/>
        <v>0</v>
      </c>
      <c r="L11" s="68">
        <f>'Services Report'!L11</f>
        <v>0</v>
      </c>
      <c r="M11" s="51">
        <f t="shared" si="5"/>
        <v>0</v>
      </c>
      <c r="N11" s="69">
        <f>'Services Report'!N11</f>
        <v>0</v>
      </c>
      <c r="O11" s="51">
        <f t="shared" si="6"/>
        <v>0</v>
      </c>
      <c r="P11" s="69">
        <f>'Services Report'!P11</f>
        <v>0</v>
      </c>
      <c r="Q11" s="178">
        <f t="shared" si="7"/>
        <v>0</v>
      </c>
      <c r="R11" s="78">
        <f t="shared" si="8"/>
        <v>0</v>
      </c>
      <c r="S11" s="182">
        <f t="shared" si="9"/>
        <v>0</v>
      </c>
      <c r="T11" s="70">
        <f>'Services Report'!T11</f>
        <v>0</v>
      </c>
      <c r="U11" s="179">
        <f t="shared" si="10"/>
        <v>0</v>
      </c>
      <c r="V11" s="70">
        <f>'Services Report'!V11</f>
        <v>0</v>
      </c>
      <c r="W11" s="179">
        <f t="shared" si="11"/>
        <v>0</v>
      </c>
      <c r="X11" s="70">
        <f>'Services Report'!X11</f>
        <v>0</v>
      </c>
      <c r="Y11" s="179">
        <f t="shared" si="12"/>
        <v>0</v>
      </c>
      <c r="Z11" s="78">
        <f t="shared" si="13"/>
        <v>0</v>
      </c>
      <c r="AA11" s="182">
        <f t="shared" si="14"/>
        <v>0</v>
      </c>
      <c r="AB11" s="70">
        <f>'Services Report'!AB11</f>
        <v>0</v>
      </c>
      <c r="AC11" s="179">
        <f t="shared" si="15"/>
        <v>0</v>
      </c>
      <c r="AD11" s="70">
        <f>'Services Report'!AD11</f>
        <v>0</v>
      </c>
      <c r="AE11" s="179">
        <f t="shared" si="16"/>
        <v>0</v>
      </c>
      <c r="AF11" s="70">
        <f>'Services Report'!AF11</f>
        <v>0</v>
      </c>
      <c r="AG11" s="179">
        <f t="shared" si="17"/>
        <v>0</v>
      </c>
      <c r="AH11" s="78">
        <f t="shared" si="18"/>
        <v>0</v>
      </c>
      <c r="AI11" s="182">
        <f t="shared" si="19"/>
        <v>0</v>
      </c>
      <c r="AJ11" s="70">
        <f t="shared" si="20"/>
        <v>0</v>
      </c>
      <c r="AK11" s="52">
        <f t="shared" si="21"/>
        <v>0</v>
      </c>
    </row>
    <row r="12" spans="1:37" ht="15.75" thickBot="1" x14ac:dyDescent="0.3">
      <c r="A12" s="93" t="s">
        <v>49</v>
      </c>
      <c r="B12" s="60" t="s">
        <v>52</v>
      </c>
      <c r="C12" s="170">
        <v>24.14</v>
      </c>
      <c r="D12" s="70">
        <f>'Services Report'!D12</f>
        <v>0</v>
      </c>
      <c r="E12" s="179">
        <f t="shared" si="0"/>
        <v>0</v>
      </c>
      <c r="F12" s="70">
        <f>'Services Report'!F12</f>
        <v>0</v>
      </c>
      <c r="G12" s="179">
        <f t="shared" si="1"/>
        <v>0</v>
      </c>
      <c r="H12" s="70">
        <f>'Services Report'!H12</f>
        <v>0</v>
      </c>
      <c r="I12" s="179">
        <f t="shared" si="2"/>
        <v>0</v>
      </c>
      <c r="J12" s="78">
        <f t="shared" si="3"/>
        <v>0</v>
      </c>
      <c r="K12" s="79">
        <f t="shared" si="4"/>
        <v>0</v>
      </c>
      <c r="L12" s="68">
        <f>'Services Report'!L12</f>
        <v>0</v>
      </c>
      <c r="M12" s="51">
        <f t="shared" si="5"/>
        <v>0</v>
      </c>
      <c r="N12" s="69">
        <f>'Services Report'!N12</f>
        <v>0</v>
      </c>
      <c r="O12" s="51">
        <f t="shared" si="6"/>
        <v>0</v>
      </c>
      <c r="P12" s="69">
        <f>'Services Report'!P12</f>
        <v>0</v>
      </c>
      <c r="Q12" s="178">
        <f t="shared" si="7"/>
        <v>0</v>
      </c>
      <c r="R12" s="78">
        <f t="shared" si="8"/>
        <v>0</v>
      </c>
      <c r="S12" s="182">
        <f t="shared" si="9"/>
        <v>0</v>
      </c>
      <c r="T12" s="70">
        <f>'Services Report'!T12</f>
        <v>0</v>
      </c>
      <c r="U12" s="179">
        <f t="shared" si="10"/>
        <v>0</v>
      </c>
      <c r="V12" s="70">
        <f>'Services Report'!V12</f>
        <v>0</v>
      </c>
      <c r="W12" s="179">
        <f t="shared" si="11"/>
        <v>0</v>
      </c>
      <c r="X12" s="70">
        <f>'Services Report'!X12</f>
        <v>0</v>
      </c>
      <c r="Y12" s="179">
        <f t="shared" si="12"/>
        <v>0</v>
      </c>
      <c r="Z12" s="78">
        <f t="shared" si="13"/>
        <v>0</v>
      </c>
      <c r="AA12" s="182">
        <f t="shared" si="14"/>
        <v>0</v>
      </c>
      <c r="AB12" s="70">
        <f>'Services Report'!AB12</f>
        <v>0</v>
      </c>
      <c r="AC12" s="179">
        <f t="shared" si="15"/>
        <v>0</v>
      </c>
      <c r="AD12" s="70">
        <f>'Services Report'!AD12</f>
        <v>0</v>
      </c>
      <c r="AE12" s="179">
        <f t="shared" si="16"/>
        <v>0</v>
      </c>
      <c r="AF12" s="70">
        <f>'Services Report'!AF12</f>
        <v>0</v>
      </c>
      <c r="AG12" s="179">
        <f t="shared" si="17"/>
        <v>0</v>
      </c>
      <c r="AH12" s="78">
        <f t="shared" si="18"/>
        <v>0</v>
      </c>
      <c r="AI12" s="182">
        <f t="shared" si="19"/>
        <v>0</v>
      </c>
      <c r="AJ12" s="70">
        <f t="shared" si="20"/>
        <v>0</v>
      </c>
      <c r="AK12" s="52">
        <f t="shared" si="21"/>
        <v>0</v>
      </c>
    </row>
    <row r="13" spans="1:37" ht="15.75" thickBot="1" x14ac:dyDescent="0.3">
      <c r="A13" s="132">
        <v>491640</v>
      </c>
      <c r="B13" s="59" t="s">
        <v>53</v>
      </c>
      <c r="C13" s="170">
        <v>9.01</v>
      </c>
      <c r="D13" s="70">
        <f>'Services Report'!D13</f>
        <v>0</v>
      </c>
      <c r="E13" s="179">
        <f t="shared" si="0"/>
        <v>0</v>
      </c>
      <c r="F13" s="70">
        <f>'Services Report'!F13</f>
        <v>0</v>
      </c>
      <c r="G13" s="179">
        <f t="shared" si="1"/>
        <v>0</v>
      </c>
      <c r="H13" s="70">
        <f>'Services Report'!H13</f>
        <v>0</v>
      </c>
      <c r="I13" s="179">
        <f t="shared" si="2"/>
        <v>0</v>
      </c>
      <c r="J13" s="78">
        <f t="shared" si="3"/>
        <v>0</v>
      </c>
      <c r="K13" s="79">
        <f t="shared" si="4"/>
        <v>0</v>
      </c>
      <c r="L13" s="68">
        <f>'Services Report'!L13</f>
        <v>0</v>
      </c>
      <c r="M13" s="51">
        <f t="shared" si="5"/>
        <v>0</v>
      </c>
      <c r="N13" s="69">
        <f>'Services Report'!N13</f>
        <v>0</v>
      </c>
      <c r="O13" s="51">
        <f t="shared" si="6"/>
        <v>0</v>
      </c>
      <c r="P13" s="69">
        <f>'Services Report'!P13</f>
        <v>0</v>
      </c>
      <c r="Q13" s="178">
        <f t="shared" si="7"/>
        <v>0</v>
      </c>
      <c r="R13" s="78">
        <f t="shared" si="8"/>
        <v>0</v>
      </c>
      <c r="S13" s="182">
        <f t="shared" si="9"/>
        <v>0</v>
      </c>
      <c r="T13" s="70">
        <f>'Services Report'!T13</f>
        <v>0</v>
      </c>
      <c r="U13" s="179">
        <f t="shared" si="10"/>
        <v>0</v>
      </c>
      <c r="V13" s="70">
        <f>'Services Report'!V13</f>
        <v>0</v>
      </c>
      <c r="W13" s="179">
        <f t="shared" si="11"/>
        <v>0</v>
      </c>
      <c r="X13" s="70">
        <f>'Services Report'!X13</f>
        <v>0</v>
      </c>
      <c r="Y13" s="179">
        <f t="shared" si="12"/>
        <v>0</v>
      </c>
      <c r="Z13" s="78">
        <f t="shared" si="13"/>
        <v>0</v>
      </c>
      <c r="AA13" s="182">
        <f t="shared" si="14"/>
        <v>0</v>
      </c>
      <c r="AB13" s="70">
        <f>'Services Report'!AB13</f>
        <v>0</v>
      </c>
      <c r="AC13" s="179">
        <f t="shared" si="15"/>
        <v>0</v>
      </c>
      <c r="AD13" s="70">
        <f>'Services Report'!AD13</f>
        <v>0</v>
      </c>
      <c r="AE13" s="179">
        <f t="shared" si="16"/>
        <v>0</v>
      </c>
      <c r="AF13" s="70">
        <f>'Services Report'!AF13</f>
        <v>0</v>
      </c>
      <c r="AG13" s="179">
        <f t="shared" si="17"/>
        <v>0</v>
      </c>
      <c r="AH13" s="78">
        <f t="shared" si="18"/>
        <v>0</v>
      </c>
      <c r="AI13" s="182">
        <f t="shared" si="19"/>
        <v>0</v>
      </c>
      <c r="AJ13" s="70">
        <f t="shared" si="20"/>
        <v>0</v>
      </c>
      <c r="AK13" s="52">
        <f t="shared" si="21"/>
        <v>0</v>
      </c>
    </row>
    <row r="14" spans="1:37" ht="15.75" thickBot="1" x14ac:dyDescent="0.3">
      <c r="A14" s="151" t="s">
        <v>178</v>
      </c>
      <c r="B14" s="149" t="s">
        <v>181</v>
      </c>
      <c r="C14" s="171">
        <v>9.01</v>
      </c>
      <c r="D14" s="70">
        <f>'Services Report'!D14</f>
        <v>0</v>
      </c>
      <c r="E14" s="179">
        <f t="shared" si="0"/>
        <v>0</v>
      </c>
      <c r="F14" s="70">
        <f>'Services Report'!F14</f>
        <v>0</v>
      </c>
      <c r="G14" s="179">
        <f t="shared" si="1"/>
        <v>0</v>
      </c>
      <c r="H14" s="70">
        <f>'Services Report'!H14</f>
        <v>0</v>
      </c>
      <c r="I14" s="179">
        <f t="shared" si="2"/>
        <v>0</v>
      </c>
      <c r="J14" s="78">
        <f t="shared" si="3"/>
        <v>0</v>
      </c>
      <c r="K14" s="79">
        <f t="shared" si="4"/>
        <v>0</v>
      </c>
      <c r="L14" s="68">
        <f>'Services Report'!L14</f>
        <v>0</v>
      </c>
      <c r="M14" s="51">
        <f t="shared" si="5"/>
        <v>0</v>
      </c>
      <c r="N14" s="69">
        <f>'Services Report'!N14</f>
        <v>0</v>
      </c>
      <c r="O14" s="51">
        <f t="shared" si="6"/>
        <v>0</v>
      </c>
      <c r="P14" s="69">
        <f>'Services Report'!P14</f>
        <v>0</v>
      </c>
      <c r="Q14" s="178">
        <f t="shared" si="7"/>
        <v>0</v>
      </c>
      <c r="R14" s="78">
        <f t="shared" si="8"/>
        <v>0</v>
      </c>
      <c r="S14" s="182">
        <f t="shared" si="9"/>
        <v>0</v>
      </c>
      <c r="T14" s="70">
        <f>'Services Report'!T14</f>
        <v>0</v>
      </c>
      <c r="U14" s="179">
        <f t="shared" si="10"/>
        <v>0</v>
      </c>
      <c r="V14" s="70">
        <f>'Services Report'!V14</f>
        <v>0</v>
      </c>
      <c r="W14" s="179">
        <f t="shared" si="11"/>
        <v>0</v>
      </c>
      <c r="X14" s="70">
        <f>'Services Report'!X14</f>
        <v>0</v>
      </c>
      <c r="Y14" s="179">
        <f t="shared" si="12"/>
        <v>0</v>
      </c>
      <c r="Z14" s="78">
        <f t="shared" si="13"/>
        <v>0</v>
      </c>
      <c r="AA14" s="182">
        <f t="shared" si="14"/>
        <v>0</v>
      </c>
      <c r="AB14" s="70">
        <f>'Services Report'!AB14</f>
        <v>0</v>
      </c>
      <c r="AC14" s="179">
        <f t="shared" si="15"/>
        <v>0</v>
      </c>
      <c r="AD14" s="70">
        <f>'Services Report'!AD14</f>
        <v>0</v>
      </c>
      <c r="AE14" s="179">
        <f t="shared" si="16"/>
        <v>0</v>
      </c>
      <c r="AF14" s="70">
        <f>'Services Report'!AF14</f>
        <v>0</v>
      </c>
      <c r="AG14" s="179">
        <f t="shared" si="17"/>
        <v>0</v>
      </c>
      <c r="AH14" s="78">
        <f t="shared" si="18"/>
        <v>0</v>
      </c>
      <c r="AI14" s="182">
        <f t="shared" si="19"/>
        <v>0</v>
      </c>
      <c r="AJ14" s="70">
        <f t="shared" si="20"/>
        <v>0</v>
      </c>
      <c r="AK14" s="52">
        <f t="shared" si="21"/>
        <v>0</v>
      </c>
    </row>
    <row r="15" spans="1:37" ht="15.75" thickBot="1" x14ac:dyDescent="0.3">
      <c r="A15" s="132" t="s">
        <v>50</v>
      </c>
      <c r="B15" s="59" t="s">
        <v>54</v>
      </c>
      <c r="C15" s="170">
        <v>12.6</v>
      </c>
      <c r="D15" s="70">
        <f>'Services Report'!D15</f>
        <v>0</v>
      </c>
      <c r="E15" s="179">
        <f t="shared" si="0"/>
        <v>0</v>
      </c>
      <c r="F15" s="70">
        <f>'Services Report'!F15</f>
        <v>0</v>
      </c>
      <c r="G15" s="179">
        <f t="shared" si="1"/>
        <v>0</v>
      </c>
      <c r="H15" s="70">
        <f>'Services Report'!H15</f>
        <v>0</v>
      </c>
      <c r="I15" s="179">
        <f t="shared" si="2"/>
        <v>0</v>
      </c>
      <c r="J15" s="78">
        <f t="shared" si="3"/>
        <v>0</v>
      </c>
      <c r="K15" s="79">
        <f t="shared" si="4"/>
        <v>0</v>
      </c>
      <c r="L15" s="68">
        <f>'Services Report'!L15</f>
        <v>0</v>
      </c>
      <c r="M15" s="51">
        <f t="shared" si="5"/>
        <v>0</v>
      </c>
      <c r="N15" s="69">
        <f>'Services Report'!N15</f>
        <v>0</v>
      </c>
      <c r="O15" s="51">
        <f t="shared" si="6"/>
        <v>0</v>
      </c>
      <c r="P15" s="69">
        <f>'Services Report'!P15</f>
        <v>0</v>
      </c>
      <c r="Q15" s="178">
        <f t="shared" si="7"/>
        <v>0</v>
      </c>
      <c r="R15" s="78">
        <f t="shared" si="8"/>
        <v>0</v>
      </c>
      <c r="S15" s="182">
        <f t="shared" si="9"/>
        <v>0</v>
      </c>
      <c r="T15" s="70">
        <f>'Services Report'!T15</f>
        <v>0</v>
      </c>
      <c r="U15" s="179">
        <f t="shared" si="10"/>
        <v>0</v>
      </c>
      <c r="V15" s="70">
        <f>'Services Report'!V15</f>
        <v>0</v>
      </c>
      <c r="W15" s="179">
        <f t="shared" si="11"/>
        <v>0</v>
      </c>
      <c r="X15" s="70">
        <f>'Services Report'!X15</f>
        <v>0</v>
      </c>
      <c r="Y15" s="179">
        <f t="shared" si="12"/>
        <v>0</v>
      </c>
      <c r="Z15" s="78">
        <f t="shared" si="13"/>
        <v>0</v>
      </c>
      <c r="AA15" s="182">
        <f t="shared" si="14"/>
        <v>0</v>
      </c>
      <c r="AB15" s="70">
        <f>'Services Report'!AB15</f>
        <v>0</v>
      </c>
      <c r="AC15" s="179">
        <f t="shared" si="15"/>
        <v>0</v>
      </c>
      <c r="AD15" s="70">
        <f>'Services Report'!AD15</f>
        <v>0</v>
      </c>
      <c r="AE15" s="179">
        <f t="shared" si="16"/>
        <v>0</v>
      </c>
      <c r="AF15" s="70">
        <f>'Services Report'!AF15</f>
        <v>0</v>
      </c>
      <c r="AG15" s="179">
        <f t="shared" si="17"/>
        <v>0</v>
      </c>
      <c r="AH15" s="78">
        <f t="shared" si="18"/>
        <v>0</v>
      </c>
      <c r="AI15" s="182">
        <f t="shared" si="19"/>
        <v>0</v>
      </c>
      <c r="AJ15" s="70">
        <f t="shared" si="20"/>
        <v>0</v>
      </c>
      <c r="AK15" s="52">
        <f t="shared" si="21"/>
        <v>0</v>
      </c>
    </row>
    <row r="16" spans="1:37" ht="15.75" thickBot="1" x14ac:dyDescent="0.3">
      <c r="A16" s="93" t="s">
        <v>55</v>
      </c>
      <c r="B16" s="59" t="s">
        <v>56</v>
      </c>
      <c r="C16" s="170">
        <v>7.31</v>
      </c>
      <c r="D16" s="70">
        <f>'Services Report'!D16</f>
        <v>0</v>
      </c>
      <c r="E16" s="179">
        <f t="shared" si="0"/>
        <v>0</v>
      </c>
      <c r="F16" s="70">
        <f>'Services Report'!F16</f>
        <v>0</v>
      </c>
      <c r="G16" s="179">
        <f t="shared" si="1"/>
        <v>0</v>
      </c>
      <c r="H16" s="70">
        <f>'Services Report'!H16</f>
        <v>0</v>
      </c>
      <c r="I16" s="179">
        <f t="shared" si="2"/>
        <v>0</v>
      </c>
      <c r="J16" s="78">
        <f t="shared" si="3"/>
        <v>0</v>
      </c>
      <c r="K16" s="79">
        <f t="shared" si="4"/>
        <v>0</v>
      </c>
      <c r="L16" s="68">
        <f>'Services Report'!L16</f>
        <v>0</v>
      </c>
      <c r="M16" s="51">
        <f t="shared" si="5"/>
        <v>0</v>
      </c>
      <c r="N16" s="69">
        <f>'Services Report'!N16</f>
        <v>0</v>
      </c>
      <c r="O16" s="51">
        <f t="shared" si="6"/>
        <v>0</v>
      </c>
      <c r="P16" s="69">
        <f>'Services Report'!P16</f>
        <v>0</v>
      </c>
      <c r="Q16" s="178">
        <f t="shared" si="7"/>
        <v>0</v>
      </c>
      <c r="R16" s="78">
        <f t="shared" si="8"/>
        <v>0</v>
      </c>
      <c r="S16" s="182">
        <f t="shared" si="9"/>
        <v>0</v>
      </c>
      <c r="T16" s="70">
        <f>'Services Report'!T16</f>
        <v>0</v>
      </c>
      <c r="U16" s="179">
        <f t="shared" si="10"/>
        <v>0</v>
      </c>
      <c r="V16" s="70">
        <f>'Services Report'!V16</f>
        <v>0</v>
      </c>
      <c r="W16" s="179">
        <f t="shared" si="11"/>
        <v>0</v>
      </c>
      <c r="X16" s="70">
        <f>'Services Report'!X16</f>
        <v>0</v>
      </c>
      <c r="Y16" s="179">
        <f t="shared" si="12"/>
        <v>0</v>
      </c>
      <c r="Z16" s="78">
        <f t="shared" si="13"/>
        <v>0</v>
      </c>
      <c r="AA16" s="182">
        <f t="shared" si="14"/>
        <v>0</v>
      </c>
      <c r="AB16" s="70">
        <f>'Services Report'!AB16</f>
        <v>0</v>
      </c>
      <c r="AC16" s="179">
        <f t="shared" si="15"/>
        <v>0</v>
      </c>
      <c r="AD16" s="70">
        <f>'Services Report'!AD16</f>
        <v>0</v>
      </c>
      <c r="AE16" s="179">
        <f t="shared" si="16"/>
        <v>0</v>
      </c>
      <c r="AF16" s="70">
        <f>'Services Report'!AF16</f>
        <v>0</v>
      </c>
      <c r="AG16" s="179">
        <f t="shared" si="17"/>
        <v>0</v>
      </c>
      <c r="AH16" s="78">
        <f t="shared" si="18"/>
        <v>0</v>
      </c>
      <c r="AI16" s="182">
        <f t="shared" si="19"/>
        <v>0</v>
      </c>
      <c r="AJ16" s="70">
        <f t="shared" si="20"/>
        <v>0</v>
      </c>
      <c r="AK16" s="52">
        <f t="shared" si="21"/>
        <v>0</v>
      </c>
    </row>
    <row r="17" spans="1:37" ht="15.75" thickBot="1" x14ac:dyDescent="0.3">
      <c r="A17" s="132" t="s">
        <v>57</v>
      </c>
      <c r="B17" s="60" t="s">
        <v>59</v>
      </c>
      <c r="C17" s="170">
        <v>30.03</v>
      </c>
      <c r="D17" s="70">
        <f>'Services Report'!D17</f>
        <v>0</v>
      </c>
      <c r="E17" s="179">
        <f t="shared" si="0"/>
        <v>0</v>
      </c>
      <c r="F17" s="70">
        <f>'Services Report'!F17</f>
        <v>0</v>
      </c>
      <c r="G17" s="179">
        <f t="shared" si="1"/>
        <v>0</v>
      </c>
      <c r="H17" s="70">
        <f>'Services Report'!H17</f>
        <v>0</v>
      </c>
      <c r="I17" s="179">
        <f t="shared" si="2"/>
        <v>0</v>
      </c>
      <c r="J17" s="78">
        <f t="shared" si="3"/>
        <v>0</v>
      </c>
      <c r="K17" s="79">
        <f t="shared" si="4"/>
        <v>0</v>
      </c>
      <c r="L17" s="68">
        <f>'Services Report'!L17</f>
        <v>0</v>
      </c>
      <c r="M17" s="51">
        <f t="shared" si="5"/>
        <v>0</v>
      </c>
      <c r="N17" s="69">
        <f>'Services Report'!N17</f>
        <v>0</v>
      </c>
      <c r="O17" s="51">
        <f t="shared" si="6"/>
        <v>0</v>
      </c>
      <c r="P17" s="69">
        <f>'Services Report'!P17</f>
        <v>0</v>
      </c>
      <c r="Q17" s="178">
        <f t="shared" si="7"/>
        <v>0</v>
      </c>
      <c r="R17" s="78">
        <f t="shared" si="8"/>
        <v>0</v>
      </c>
      <c r="S17" s="182">
        <f t="shared" si="9"/>
        <v>0</v>
      </c>
      <c r="T17" s="70">
        <f>'Services Report'!T17</f>
        <v>0</v>
      </c>
      <c r="U17" s="179">
        <f t="shared" si="10"/>
        <v>0</v>
      </c>
      <c r="V17" s="70">
        <f>'Services Report'!V17</f>
        <v>0</v>
      </c>
      <c r="W17" s="179">
        <f t="shared" si="11"/>
        <v>0</v>
      </c>
      <c r="X17" s="70">
        <f>'Services Report'!X17</f>
        <v>0</v>
      </c>
      <c r="Y17" s="179">
        <f t="shared" si="12"/>
        <v>0</v>
      </c>
      <c r="Z17" s="78">
        <f t="shared" si="13"/>
        <v>0</v>
      </c>
      <c r="AA17" s="182">
        <f t="shared" si="14"/>
        <v>0</v>
      </c>
      <c r="AB17" s="70">
        <f>'Services Report'!AB17</f>
        <v>0</v>
      </c>
      <c r="AC17" s="179">
        <f t="shared" si="15"/>
        <v>0</v>
      </c>
      <c r="AD17" s="70">
        <f>'Services Report'!AD17</f>
        <v>0</v>
      </c>
      <c r="AE17" s="179">
        <f t="shared" si="16"/>
        <v>0</v>
      </c>
      <c r="AF17" s="70">
        <f>'Services Report'!AF17</f>
        <v>0</v>
      </c>
      <c r="AG17" s="179">
        <f t="shared" si="17"/>
        <v>0</v>
      </c>
      <c r="AH17" s="78">
        <f t="shared" si="18"/>
        <v>0</v>
      </c>
      <c r="AI17" s="182">
        <f t="shared" si="19"/>
        <v>0</v>
      </c>
      <c r="AJ17" s="70">
        <f t="shared" si="20"/>
        <v>0</v>
      </c>
      <c r="AK17" s="52">
        <f t="shared" si="21"/>
        <v>0</v>
      </c>
    </row>
    <row r="18" spans="1:37" ht="15.75" thickBot="1" x14ac:dyDescent="0.3">
      <c r="A18" s="132" t="s">
        <v>58</v>
      </c>
      <c r="B18" s="60" t="s">
        <v>60</v>
      </c>
      <c r="C18" s="170">
        <v>30.03</v>
      </c>
      <c r="D18" s="70">
        <f>'Services Report'!D18</f>
        <v>0</v>
      </c>
      <c r="E18" s="179">
        <f t="shared" si="0"/>
        <v>0</v>
      </c>
      <c r="F18" s="70">
        <f>'Services Report'!F18</f>
        <v>0</v>
      </c>
      <c r="G18" s="179">
        <f t="shared" si="1"/>
        <v>0</v>
      </c>
      <c r="H18" s="70">
        <f>'Services Report'!H18</f>
        <v>0</v>
      </c>
      <c r="I18" s="179">
        <f t="shared" si="2"/>
        <v>0</v>
      </c>
      <c r="J18" s="78">
        <f t="shared" si="3"/>
        <v>0</v>
      </c>
      <c r="K18" s="79">
        <f t="shared" si="4"/>
        <v>0</v>
      </c>
      <c r="L18" s="68">
        <f>'Services Report'!L18</f>
        <v>0</v>
      </c>
      <c r="M18" s="51">
        <f t="shared" si="5"/>
        <v>0</v>
      </c>
      <c r="N18" s="69">
        <f>'Services Report'!N18</f>
        <v>0</v>
      </c>
      <c r="O18" s="51">
        <f t="shared" si="6"/>
        <v>0</v>
      </c>
      <c r="P18" s="69">
        <f>'Services Report'!P18</f>
        <v>0</v>
      </c>
      <c r="Q18" s="178">
        <f t="shared" si="7"/>
        <v>0</v>
      </c>
      <c r="R18" s="78">
        <f t="shared" si="8"/>
        <v>0</v>
      </c>
      <c r="S18" s="182">
        <f t="shared" si="9"/>
        <v>0</v>
      </c>
      <c r="T18" s="70">
        <f>'Services Report'!T18</f>
        <v>0</v>
      </c>
      <c r="U18" s="179">
        <f t="shared" si="10"/>
        <v>0</v>
      </c>
      <c r="V18" s="70">
        <f>'Services Report'!V18</f>
        <v>0</v>
      </c>
      <c r="W18" s="179">
        <f t="shared" si="11"/>
        <v>0</v>
      </c>
      <c r="X18" s="70">
        <f>'Services Report'!X18</f>
        <v>0</v>
      </c>
      <c r="Y18" s="179">
        <f t="shared" si="12"/>
        <v>0</v>
      </c>
      <c r="Z18" s="78">
        <f t="shared" si="13"/>
        <v>0</v>
      </c>
      <c r="AA18" s="182">
        <f t="shared" si="14"/>
        <v>0</v>
      </c>
      <c r="AB18" s="70">
        <f>'Services Report'!AB18</f>
        <v>0</v>
      </c>
      <c r="AC18" s="179">
        <f t="shared" si="15"/>
        <v>0</v>
      </c>
      <c r="AD18" s="70">
        <f>'Services Report'!AD18</f>
        <v>0</v>
      </c>
      <c r="AE18" s="179">
        <f t="shared" si="16"/>
        <v>0</v>
      </c>
      <c r="AF18" s="70">
        <f>'Services Report'!AF18</f>
        <v>0</v>
      </c>
      <c r="AG18" s="179">
        <f t="shared" si="17"/>
        <v>0</v>
      </c>
      <c r="AH18" s="78">
        <f t="shared" si="18"/>
        <v>0</v>
      </c>
      <c r="AI18" s="182">
        <f t="shared" si="19"/>
        <v>0</v>
      </c>
      <c r="AJ18" s="70">
        <f t="shared" si="20"/>
        <v>0</v>
      </c>
      <c r="AK18" s="52">
        <f t="shared" si="21"/>
        <v>0</v>
      </c>
    </row>
    <row r="19" spans="1:37" ht="15.75" thickBot="1" x14ac:dyDescent="0.3">
      <c r="A19" s="93" t="s">
        <v>61</v>
      </c>
      <c r="B19" s="60" t="s">
        <v>62</v>
      </c>
      <c r="C19" s="170">
        <v>17.420000000000002</v>
      </c>
      <c r="D19" s="70">
        <f>'Services Report'!D19</f>
        <v>0</v>
      </c>
      <c r="E19" s="179">
        <f t="shared" si="0"/>
        <v>0</v>
      </c>
      <c r="F19" s="70">
        <f>'Services Report'!F19</f>
        <v>0</v>
      </c>
      <c r="G19" s="179">
        <f t="shared" si="1"/>
        <v>0</v>
      </c>
      <c r="H19" s="70">
        <f>'Services Report'!H19</f>
        <v>0</v>
      </c>
      <c r="I19" s="179">
        <f t="shared" si="2"/>
        <v>0</v>
      </c>
      <c r="J19" s="78">
        <f t="shared" si="3"/>
        <v>0</v>
      </c>
      <c r="K19" s="79">
        <f t="shared" si="4"/>
        <v>0</v>
      </c>
      <c r="L19" s="68">
        <f>'Services Report'!L19</f>
        <v>0</v>
      </c>
      <c r="M19" s="51">
        <f t="shared" si="5"/>
        <v>0</v>
      </c>
      <c r="N19" s="69">
        <f>'Services Report'!N19</f>
        <v>0</v>
      </c>
      <c r="O19" s="51">
        <f t="shared" si="6"/>
        <v>0</v>
      </c>
      <c r="P19" s="69">
        <f>'Services Report'!P19</f>
        <v>0</v>
      </c>
      <c r="Q19" s="178">
        <f t="shared" si="7"/>
        <v>0</v>
      </c>
      <c r="R19" s="78">
        <f t="shared" si="8"/>
        <v>0</v>
      </c>
      <c r="S19" s="182">
        <f t="shared" si="9"/>
        <v>0</v>
      </c>
      <c r="T19" s="70">
        <f>'Services Report'!T19</f>
        <v>0</v>
      </c>
      <c r="U19" s="179">
        <f t="shared" si="10"/>
        <v>0</v>
      </c>
      <c r="V19" s="70">
        <f>'Services Report'!V19</f>
        <v>0</v>
      </c>
      <c r="W19" s="179">
        <f t="shared" si="11"/>
        <v>0</v>
      </c>
      <c r="X19" s="70">
        <f>'Services Report'!X19</f>
        <v>0</v>
      </c>
      <c r="Y19" s="179">
        <f t="shared" si="12"/>
        <v>0</v>
      </c>
      <c r="Z19" s="78">
        <f t="shared" si="13"/>
        <v>0</v>
      </c>
      <c r="AA19" s="182">
        <f t="shared" si="14"/>
        <v>0</v>
      </c>
      <c r="AB19" s="70">
        <f>'Services Report'!AB19</f>
        <v>0</v>
      </c>
      <c r="AC19" s="179">
        <f t="shared" si="15"/>
        <v>0</v>
      </c>
      <c r="AD19" s="70">
        <f>'Services Report'!AD19</f>
        <v>0</v>
      </c>
      <c r="AE19" s="179">
        <f t="shared" si="16"/>
        <v>0</v>
      </c>
      <c r="AF19" s="70">
        <f>'Services Report'!AF19</f>
        <v>0</v>
      </c>
      <c r="AG19" s="179">
        <f t="shared" si="17"/>
        <v>0</v>
      </c>
      <c r="AH19" s="78">
        <f t="shared" si="18"/>
        <v>0</v>
      </c>
      <c r="AI19" s="182">
        <f t="shared" si="19"/>
        <v>0</v>
      </c>
      <c r="AJ19" s="70">
        <f t="shared" si="20"/>
        <v>0</v>
      </c>
      <c r="AK19" s="52">
        <f t="shared" si="21"/>
        <v>0</v>
      </c>
    </row>
    <row r="20" spans="1:37" ht="15.75" thickBot="1" x14ac:dyDescent="0.3">
      <c r="A20" s="148" t="s">
        <v>179</v>
      </c>
      <c r="B20" s="152" t="s">
        <v>182</v>
      </c>
      <c r="C20" s="171">
        <v>17.420000000000002</v>
      </c>
      <c r="D20" s="70">
        <f>'Services Report'!D20</f>
        <v>0</v>
      </c>
      <c r="E20" s="179">
        <f t="shared" si="0"/>
        <v>0</v>
      </c>
      <c r="F20" s="70">
        <f>'Services Report'!F20</f>
        <v>0</v>
      </c>
      <c r="G20" s="179">
        <f t="shared" si="1"/>
        <v>0</v>
      </c>
      <c r="H20" s="70">
        <f>'Services Report'!H20</f>
        <v>0</v>
      </c>
      <c r="I20" s="179">
        <f t="shared" si="2"/>
        <v>0</v>
      </c>
      <c r="J20" s="78">
        <f t="shared" si="3"/>
        <v>0</v>
      </c>
      <c r="K20" s="79">
        <f t="shared" si="4"/>
        <v>0</v>
      </c>
      <c r="L20" s="68">
        <f>'Services Report'!L20</f>
        <v>0</v>
      </c>
      <c r="M20" s="51">
        <f t="shared" si="5"/>
        <v>0</v>
      </c>
      <c r="N20" s="69">
        <f>'Services Report'!N20</f>
        <v>0</v>
      </c>
      <c r="O20" s="51">
        <f t="shared" si="6"/>
        <v>0</v>
      </c>
      <c r="P20" s="69">
        <f>'Services Report'!P20</f>
        <v>0</v>
      </c>
      <c r="Q20" s="178">
        <f t="shared" si="7"/>
        <v>0</v>
      </c>
      <c r="R20" s="78">
        <f t="shared" si="8"/>
        <v>0</v>
      </c>
      <c r="S20" s="182">
        <f t="shared" si="9"/>
        <v>0</v>
      </c>
      <c r="T20" s="70">
        <f>'Services Report'!T20</f>
        <v>0</v>
      </c>
      <c r="U20" s="179">
        <f t="shared" si="10"/>
        <v>0</v>
      </c>
      <c r="V20" s="70">
        <f>'Services Report'!V20</f>
        <v>0</v>
      </c>
      <c r="W20" s="179">
        <f t="shared" si="11"/>
        <v>0</v>
      </c>
      <c r="X20" s="70">
        <f>'Services Report'!X20</f>
        <v>0</v>
      </c>
      <c r="Y20" s="179">
        <f t="shared" si="12"/>
        <v>0</v>
      </c>
      <c r="Z20" s="78">
        <f t="shared" si="13"/>
        <v>0</v>
      </c>
      <c r="AA20" s="182">
        <f t="shared" si="14"/>
        <v>0</v>
      </c>
      <c r="AB20" s="70">
        <f>'Services Report'!AB20</f>
        <v>0</v>
      </c>
      <c r="AC20" s="179">
        <f t="shared" si="15"/>
        <v>0</v>
      </c>
      <c r="AD20" s="70">
        <f>'Services Report'!AD20</f>
        <v>0</v>
      </c>
      <c r="AE20" s="179">
        <f t="shared" si="16"/>
        <v>0</v>
      </c>
      <c r="AF20" s="70">
        <f>'Services Report'!AF20</f>
        <v>0</v>
      </c>
      <c r="AG20" s="179">
        <f t="shared" si="17"/>
        <v>0</v>
      </c>
      <c r="AH20" s="78">
        <f t="shared" si="18"/>
        <v>0</v>
      </c>
      <c r="AI20" s="182">
        <f t="shared" si="19"/>
        <v>0</v>
      </c>
      <c r="AJ20" s="70">
        <f t="shared" si="20"/>
        <v>0</v>
      </c>
      <c r="AK20" s="52">
        <f t="shared" si="21"/>
        <v>0</v>
      </c>
    </row>
    <row r="21" spans="1:37" ht="15.75" thickBot="1" x14ac:dyDescent="0.3">
      <c r="A21" s="132">
        <v>580300</v>
      </c>
      <c r="B21" s="59" t="s">
        <v>64</v>
      </c>
      <c r="C21" s="170">
        <v>10.6</v>
      </c>
      <c r="D21" s="70">
        <f>'Services Report'!D21</f>
        <v>0</v>
      </c>
      <c r="E21" s="179">
        <f t="shared" si="0"/>
        <v>0</v>
      </c>
      <c r="F21" s="70">
        <f>'Services Report'!F21</f>
        <v>0</v>
      </c>
      <c r="G21" s="179">
        <f t="shared" si="1"/>
        <v>0</v>
      </c>
      <c r="H21" s="70">
        <f>'Services Report'!H21</f>
        <v>0</v>
      </c>
      <c r="I21" s="179">
        <f t="shared" si="2"/>
        <v>0</v>
      </c>
      <c r="J21" s="78">
        <f t="shared" si="3"/>
        <v>0</v>
      </c>
      <c r="K21" s="79">
        <f t="shared" si="4"/>
        <v>0</v>
      </c>
      <c r="L21" s="68">
        <f>'Services Report'!L21</f>
        <v>0</v>
      </c>
      <c r="M21" s="51">
        <f t="shared" si="5"/>
        <v>0</v>
      </c>
      <c r="N21" s="69">
        <f>'Services Report'!N21</f>
        <v>0</v>
      </c>
      <c r="O21" s="51">
        <f t="shared" si="6"/>
        <v>0</v>
      </c>
      <c r="P21" s="69">
        <f>'Services Report'!P21</f>
        <v>0</v>
      </c>
      <c r="Q21" s="178">
        <f t="shared" si="7"/>
        <v>0</v>
      </c>
      <c r="R21" s="78">
        <f t="shared" si="8"/>
        <v>0</v>
      </c>
      <c r="S21" s="182">
        <f t="shared" si="9"/>
        <v>0</v>
      </c>
      <c r="T21" s="70">
        <f>'Services Report'!T21</f>
        <v>0</v>
      </c>
      <c r="U21" s="179">
        <f t="shared" si="10"/>
        <v>0</v>
      </c>
      <c r="V21" s="70">
        <f>'Services Report'!V21</f>
        <v>0</v>
      </c>
      <c r="W21" s="179">
        <f t="shared" si="11"/>
        <v>0</v>
      </c>
      <c r="X21" s="70">
        <f>'Services Report'!X21</f>
        <v>0</v>
      </c>
      <c r="Y21" s="179">
        <f t="shared" si="12"/>
        <v>0</v>
      </c>
      <c r="Z21" s="78">
        <f t="shared" si="13"/>
        <v>0</v>
      </c>
      <c r="AA21" s="182">
        <f t="shared" si="14"/>
        <v>0</v>
      </c>
      <c r="AB21" s="70">
        <f>'Services Report'!AB21</f>
        <v>0</v>
      </c>
      <c r="AC21" s="179">
        <f t="shared" si="15"/>
        <v>0</v>
      </c>
      <c r="AD21" s="70">
        <f>'Services Report'!AD21</f>
        <v>0</v>
      </c>
      <c r="AE21" s="179">
        <f t="shared" si="16"/>
        <v>0</v>
      </c>
      <c r="AF21" s="70">
        <f>'Services Report'!AF21</f>
        <v>0</v>
      </c>
      <c r="AG21" s="179">
        <f t="shared" si="17"/>
        <v>0</v>
      </c>
      <c r="AH21" s="78">
        <f t="shared" si="18"/>
        <v>0</v>
      </c>
      <c r="AI21" s="182">
        <f t="shared" si="19"/>
        <v>0</v>
      </c>
      <c r="AJ21" s="70">
        <f t="shared" si="20"/>
        <v>0</v>
      </c>
      <c r="AK21" s="52">
        <f t="shared" si="21"/>
        <v>0</v>
      </c>
    </row>
    <row r="22" spans="1:37" ht="15.75" thickBot="1" x14ac:dyDescent="0.3">
      <c r="A22" s="132" t="s">
        <v>63</v>
      </c>
      <c r="B22" s="59" t="s">
        <v>65</v>
      </c>
      <c r="C22" s="170">
        <v>10.6</v>
      </c>
      <c r="D22" s="70">
        <f>'Services Report'!D22</f>
        <v>0</v>
      </c>
      <c r="E22" s="179">
        <f t="shared" si="0"/>
        <v>0</v>
      </c>
      <c r="F22" s="70">
        <f>'Services Report'!F22</f>
        <v>0</v>
      </c>
      <c r="G22" s="179">
        <f t="shared" si="1"/>
        <v>0</v>
      </c>
      <c r="H22" s="70">
        <f>'Services Report'!H22</f>
        <v>0</v>
      </c>
      <c r="I22" s="179">
        <f t="shared" si="2"/>
        <v>0</v>
      </c>
      <c r="J22" s="78">
        <f t="shared" si="3"/>
        <v>0</v>
      </c>
      <c r="K22" s="79">
        <f t="shared" si="4"/>
        <v>0</v>
      </c>
      <c r="L22" s="68">
        <f>'Services Report'!L22</f>
        <v>0</v>
      </c>
      <c r="M22" s="51">
        <f t="shared" si="5"/>
        <v>0</v>
      </c>
      <c r="N22" s="69">
        <f>'Services Report'!N22</f>
        <v>0</v>
      </c>
      <c r="O22" s="51">
        <f t="shared" si="6"/>
        <v>0</v>
      </c>
      <c r="P22" s="69">
        <f>'Services Report'!P22</f>
        <v>0</v>
      </c>
      <c r="Q22" s="178">
        <f t="shared" si="7"/>
        <v>0</v>
      </c>
      <c r="R22" s="78">
        <f t="shared" si="8"/>
        <v>0</v>
      </c>
      <c r="S22" s="182">
        <f t="shared" si="9"/>
        <v>0</v>
      </c>
      <c r="T22" s="70">
        <f>'Services Report'!T22</f>
        <v>0</v>
      </c>
      <c r="U22" s="179">
        <f t="shared" si="10"/>
        <v>0</v>
      </c>
      <c r="V22" s="70">
        <f>'Services Report'!V22</f>
        <v>0</v>
      </c>
      <c r="W22" s="179">
        <f t="shared" si="11"/>
        <v>0</v>
      </c>
      <c r="X22" s="70">
        <f>'Services Report'!X22</f>
        <v>0</v>
      </c>
      <c r="Y22" s="179">
        <f t="shared" si="12"/>
        <v>0</v>
      </c>
      <c r="Z22" s="78">
        <f t="shared" si="13"/>
        <v>0</v>
      </c>
      <c r="AA22" s="182">
        <f t="shared" si="14"/>
        <v>0</v>
      </c>
      <c r="AB22" s="70">
        <f>'Services Report'!AB22</f>
        <v>0</v>
      </c>
      <c r="AC22" s="179">
        <f t="shared" si="15"/>
        <v>0</v>
      </c>
      <c r="AD22" s="70">
        <f>'Services Report'!AD22</f>
        <v>0</v>
      </c>
      <c r="AE22" s="179">
        <f t="shared" si="16"/>
        <v>0</v>
      </c>
      <c r="AF22" s="70">
        <f>'Services Report'!AF22</f>
        <v>0</v>
      </c>
      <c r="AG22" s="179">
        <f t="shared" si="17"/>
        <v>0</v>
      </c>
      <c r="AH22" s="78">
        <f t="shared" si="18"/>
        <v>0</v>
      </c>
      <c r="AI22" s="182">
        <f t="shared" si="19"/>
        <v>0</v>
      </c>
      <c r="AJ22" s="70">
        <f t="shared" si="20"/>
        <v>0</v>
      </c>
      <c r="AK22" s="52">
        <f t="shared" si="21"/>
        <v>0</v>
      </c>
    </row>
    <row r="23" spans="1:37" ht="15.75" thickBot="1" x14ac:dyDescent="0.3">
      <c r="A23" s="93">
        <v>580500</v>
      </c>
      <c r="B23" s="59" t="s">
        <v>66</v>
      </c>
      <c r="C23" s="170">
        <v>6.15</v>
      </c>
      <c r="D23" s="70">
        <f>'Services Report'!D23</f>
        <v>0</v>
      </c>
      <c r="E23" s="179">
        <f t="shared" si="0"/>
        <v>0</v>
      </c>
      <c r="F23" s="70">
        <f>'Services Report'!F23</f>
        <v>0</v>
      </c>
      <c r="G23" s="179">
        <f t="shared" si="1"/>
        <v>0</v>
      </c>
      <c r="H23" s="70">
        <f>'Services Report'!H23</f>
        <v>0</v>
      </c>
      <c r="I23" s="179">
        <f t="shared" si="2"/>
        <v>0</v>
      </c>
      <c r="J23" s="78">
        <f t="shared" si="3"/>
        <v>0</v>
      </c>
      <c r="K23" s="79">
        <f t="shared" si="4"/>
        <v>0</v>
      </c>
      <c r="L23" s="68">
        <f>'Services Report'!L23</f>
        <v>0</v>
      </c>
      <c r="M23" s="51">
        <f t="shared" si="5"/>
        <v>0</v>
      </c>
      <c r="N23" s="69">
        <f>'Services Report'!N23</f>
        <v>0</v>
      </c>
      <c r="O23" s="51">
        <f t="shared" si="6"/>
        <v>0</v>
      </c>
      <c r="P23" s="69">
        <f>'Services Report'!P23</f>
        <v>0</v>
      </c>
      <c r="Q23" s="178">
        <f t="shared" si="7"/>
        <v>0</v>
      </c>
      <c r="R23" s="78">
        <f t="shared" si="8"/>
        <v>0</v>
      </c>
      <c r="S23" s="182">
        <f t="shared" si="9"/>
        <v>0</v>
      </c>
      <c r="T23" s="70">
        <f>'Services Report'!T23</f>
        <v>0</v>
      </c>
      <c r="U23" s="179">
        <f t="shared" si="10"/>
        <v>0</v>
      </c>
      <c r="V23" s="70">
        <f>'Services Report'!V23</f>
        <v>0</v>
      </c>
      <c r="W23" s="179">
        <f t="shared" si="11"/>
        <v>0</v>
      </c>
      <c r="X23" s="70">
        <f>'Services Report'!X23</f>
        <v>0</v>
      </c>
      <c r="Y23" s="179">
        <f t="shared" si="12"/>
        <v>0</v>
      </c>
      <c r="Z23" s="78">
        <f t="shared" si="13"/>
        <v>0</v>
      </c>
      <c r="AA23" s="182">
        <f t="shared" si="14"/>
        <v>0</v>
      </c>
      <c r="AB23" s="70">
        <f>'Services Report'!AB23</f>
        <v>0</v>
      </c>
      <c r="AC23" s="179">
        <f t="shared" si="15"/>
        <v>0</v>
      </c>
      <c r="AD23" s="70">
        <f>'Services Report'!AD23</f>
        <v>0</v>
      </c>
      <c r="AE23" s="179">
        <f t="shared" si="16"/>
        <v>0</v>
      </c>
      <c r="AF23" s="70">
        <f>'Services Report'!AF23</f>
        <v>0</v>
      </c>
      <c r="AG23" s="179">
        <f t="shared" si="17"/>
        <v>0</v>
      </c>
      <c r="AH23" s="78">
        <f t="shared" si="18"/>
        <v>0</v>
      </c>
      <c r="AI23" s="182">
        <f t="shared" si="19"/>
        <v>0</v>
      </c>
      <c r="AJ23" s="70">
        <f t="shared" si="20"/>
        <v>0</v>
      </c>
      <c r="AK23" s="52">
        <f t="shared" si="21"/>
        <v>0</v>
      </c>
    </row>
    <row r="24" spans="1:37" ht="15.75" thickBot="1" x14ac:dyDescent="0.3">
      <c r="A24" s="93" t="s">
        <v>67</v>
      </c>
      <c r="B24" s="59" t="s">
        <v>68</v>
      </c>
      <c r="C24" s="170">
        <v>6.15</v>
      </c>
      <c r="D24" s="70">
        <f>'Services Report'!D24</f>
        <v>0</v>
      </c>
      <c r="E24" s="179">
        <f t="shared" si="0"/>
        <v>0</v>
      </c>
      <c r="F24" s="70">
        <f>'Services Report'!F24</f>
        <v>0</v>
      </c>
      <c r="G24" s="179">
        <f t="shared" si="1"/>
        <v>0</v>
      </c>
      <c r="H24" s="70">
        <f>'Services Report'!H24</f>
        <v>0</v>
      </c>
      <c r="I24" s="179">
        <f t="shared" si="2"/>
        <v>0</v>
      </c>
      <c r="J24" s="78">
        <f t="shared" si="3"/>
        <v>0</v>
      </c>
      <c r="K24" s="79">
        <f t="shared" si="4"/>
        <v>0</v>
      </c>
      <c r="L24" s="68">
        <f>'Services Report'!L24</f>
        <v>0</v>
      </c>
      <c r="M24" s="51">
        <f t="shared" si="5"/>
        <v>0</v>
      </c>
      <c r="N24" s="69">
        <f>'Services Report'!N24</f>
        <v>0</v>
      </c>
      <c r="O24" s="51">
        <f t="shared" si="6"/>
        <v>0</v>
      </c>
      <c r="P24" s="69">
        <f>'Services Report'!P24</f>
        <v>0</v>
      </c>
      <c r="Q24" s="178">
        <f t="shared" si="7"/>
        <v>0</v>
      </c>
      <c r="R24" s="78">
        <f t="shared" si="8"/>
        <v>0</v>
      </c>
      <c r="S24" s="182">
        <f t="shared" si="9"/>
        <v>0</v>
      </c>
      <c r="T24" s="70">
        <f>'Services Report'!T24</f>
        <v>0</v>
      </c>
      <c r="U24" s="179">
        <f t="shared" si="10"/>
        <v>0</v>
      </c>
      <c r="V24" s="70">
        <f>'Services Report'!V24</f>
        <v>0</v>
      </c>
      <c r="W24" s="179">
        <f t="shared" si="11"/>
        <v>0</v>
      </c>
      <c r="X24" s="70">
        <f>'Services Report'!X24</f>
        <v>0</v>
      </c>
      <c r="Y24" s="179">
        <f t="shared" si="12"/>
        <v>0</v>
      </c>
      <c r="Z24" s="78">
        <f t="shared" si="13"/>
        <v>0</v>
      </c>
      <c r="AA24" s="182">
        <f t="shared" si="14"/>
        <v>0</v>
      </c>
      <c r="AB24" s="70">
        <f>'Services Report'!AB24</f>
        <v>0</v>
      </c>
      <c r="AC24" s="179">
        <f t="shared" si="15"/>
        <v>0</v>
      </c>
      <c r="AD24" s="70">
        <f>'Services Report'!AD24</f>
        <v>0</v>
      </c>
      <c r="AE24" s="179">
        <f t="shared" si="16"/>
        <v>0</v>
      </c>
      <c r="AF24" s="70">
        <f>'Services Report'!AF24</f>
        <v>0</v>
      </c>
      <c r="AG24" s="179">
        <f t="shared" si="17"/>
        <v>0</v>
      </c>
      <c r="AH24" s="78">
        <f t="shared" si="18"/>
        <v>0</v>
      </c>
      <c r="AI24" s="182">
        <f t="shared" si="19"/>
        <v>0</v>
      </c>
      <c r="AJ24" s="70">
        <f t="shared" si="20"/>
        <v>0</v>
      </c>
      <c r="AK24" s="52">
        <f t="shared" si="21"/>
        <v>0</v>
      </c>
    </row>
    <row r="25" spans="1:37" ht="15.75" thickBot="1" x14ac:dyDescent="0.3">
      <c r="A25" s="138">
        <v>570101</v>
      </c>
      <c r="B25" s="139" t="s">
        <v>69</v>
      </c>
      <c r="C25" s="172">
        <v>11.7</v>
      </c>
      <c r="D25" s="70">
        <f>'Services Report'!D25</f>
        <v>0</v>
      </c>
      <c r="E25" s="179">
        <f t="shared" si="0"/>
        <v>0</v>
      </c>
      <c r="F25" s="70">
        <f>'Services Report'!F25</f>
        <v>0</v>
      </c>
      <c r="G25" s="179">
        <f t="shared" si="1"/>
        <v>0</v>
      </c>
      <c r="H25" s="70">
        <f>'Services Report'!H25</f>
        <v>0</v>
      </c>
      <c r="I25" s="179">
        <f t="shared" si="2"/>
        <v>0</v>
      </c>
      <c r="J25" s="78">
        <f t="shared" si="3"/>
        <v>0</v>
      </c>
      <c r="K25" s="79">
        <f t="shared" si="4"/>
        <v>0</v>
      </c>
      <c r="L25" s="68">
        <f>'Services Report'!L25</f>
        <v>0</v>
      </c>
      <c r="M25" s="51">
        <f t="shared" si="5"/>
        <v>0</v>
      </c>
      <c r="N25" s="69">
        <f>'Services Report'!N25</f>
        <v>0</v>
      </c>
      <c r="O25" s="51">
        <f t="shared" si="6"/>
        <v>0</v>
      </c>
      <c r="P25" s="69">
        <f>'Services Report'!P25</f>
        <v>0</v>
      </c>
      <c r="Q25" s="178">
        <f t="shared" si="7"/>
        <v>0</v>
      </c>
      <c r="R25" s="78">
        <f t="shared" si="8"/>
        <v>0</v>
      </c>
      <c r="S25" s="182">
        <f t="shared" si="9"/>
        <v>0</v>
      </c>
      <c r="T25" s="70">
        <f>'Services Report'!T25</f>
        <v>0</v>
      </c>
      <c r="U25" s="179">
        <f t="shared" si="10"/>
        <v>0</v>
      </c>
      <c r="V25" s="70">
        <f>'Services Report'!V25</f>
        <v>0</v>
      </c>
      <c r="W25" s="179">
        <f t="shared" si="11"/>
        <v>0</v>
      </c>
      <c r="X25" s="70">
        <f>'Services Report'!X25</f>
        <v>0</v>
      </c>
      <c r="Y25" s="179">
        <f t="shared" si="12"/>
        <v>0</v>
      </c>
      <c r="Z25" s="78">
        <f t="shared" si="13"/>
        <v>0</v>
      </c>
      <c r="AA25" s="182">
        <f t="shared" si="14"/>
        <v>0</v>
      </c>
      <c r="AB25" s="70">
        <f>'Services Report'!AB25</f>
        <v>0</v>
      </c>
      <c r="AC25" s="179">
        <f t="shared" si="15"/>
        <v>0</v>
      </c>
      <c r="AD25" s="70">
        <f>'Services Report'!AD25</f>
        <v>0</v>
      </c>
      <c r="AE25" s="179">
        <f t="shared" si="16"/>
        <v>0</v>
      </c>
      <c r="AF25" s="70">
        <f>'Services Report'!AF25</f>
        <v>0</v>
      </c>
      <c r="AG25" s="179">
        <f t="shared" si="17"/>
        <v>0</v>
      </c>
      <c r="AH25" s="78">
        <f t="shared" si="18"/>
        <v>0</v>
      </c>
      <c r="AI25" s="182">
        <f t="shared" si="19"/>
        <v>0</v>
      </c>
      <c r="AJ25" s="70">
        <f t="shared" si="20"/>
        <v>0</v>
      </c>
      <c r="AK25" s="52">
        <f t="shared" si="21"/>
        <v>0</v>
      </c>
    </row>
    <row r="26" spans="1:37" ht="15.75" thickBot="1" x14ac:dyDescent="0.3">
      <c r="A26" s="153" t="s">
        <v>180</v>
      </c>
      <c r="B26" s="155" t="s">
        <v>183</v>
      </c>
      <c r="C26" s="173">
        <v>11.7</v>
      </c>
      <c r="D26" s="70">
        <f>'Services Report'!D26</f>
        <v>0</v>
      </c>
      <c r="E26" s="179">
        <f t="shared" si="0"/>
        <v>0</v>
      </c>
      <c r="F26" s="70">
        <f>'Services Report'!F26</f>
        <v>0</v>
      </c>
      <c r="G26" s="179">
        <f t="shared" si="1"/>
        <v>0</v>
      </c>
      <c r="H26" s="70">
        <f>'Services Report'!H26</f>
        <v>0</v>
      </c>
      <c r="I26" s="179">
        <f t="shared" si="2"/>
        <v>0</v>
      </c>
      <c r="J26" s="78">
        <f t="shared" si="3"/>
        <v>0</v>
      </c>
      <c r="K26" s="79">
        <f t="shared" si="4"/>
        <v>0</v>
      </c>
      <c r="L26" s="68">
        <f>'Services Report'!L26</f>
        <v>0</v>
      </c>
      <c r="M26" s="51">
        <f t="shared" si="5"/>
        <v>0</v>
      </c>
      <c r="N26" s="69">
        <f>'Services Report'!N26</f>
        <v>0</v>
      </c>
      <c r="O26" s="51">
        <f t="shared" si="6"/>
        <v>0</v>
      </c>
      <c r="P26" s="69">
        <f>'Services Report'!P26</f>
        <v>0</v>
      </c>
      <c r="Q26" s="178">
        <f t="shared" si="7"/>
        <v>0</v>
      </c>
      <c r="R26" s="78">
        <f t="shared" si="8"/>
        <v>0</v>
      </c>
      <c r="S26" s="182">
        <f t="shared" si="9"/>
        <v>0</v>
      </c>
      <c r="T26" s="70">
        <f>'Services Report'!T26</f>
        <v>0</v>
      </c>
      <c r="U26" s="179">
        <f t="shared" si="10"/>
        <v>0</v>
      </c>
      <c r="V26" s="70">
        <f>'Services Report'!V26</f>
        <v>0</v>
      </c>
      <c r="W26" s="179">
        <f t="shared" si="11"/>
        <v>0</v>
      </c>
      <c r="X26" s="70">
        <f>'Services Report'!X26</f>
        <v>0</v>
      </c>
      <c r="Y26" s="179">
        <f t="shared" si="12"/>
        <v>0</v>
      </c>
      <c r="Z26" s="78">
        <f t="shared" si="13"/>
        <v>0</v>
      </c>
      <c r="AA26" s="182">
        <f t="shared" si="14"/>
        <v>0</v>
      </c>
      <c r="AB26" s="70">
        <f>'Services Report'!AB26</f>
        <v>0</v>
      </c>
      <c r="AC26" s="179">
        <f t="shared" si="15"/>
        <v>0</v>
      </c>
      <c r="AD26" s="70">
        <f>'Services Report'!AD26</f>
        <v>0</v>
      </c>
      <c r="AE26" s="179">
        <f t="shared" si="16"/>
        <v>0</v>
      </c>
      <c r="AF26" s="70">
        <f>'Services Report'!AF26</f>
        <v>0</v>
      </c>
      <c r="AG26" s="179">
        <f t="shared" si="17"/>
        <v>0</v>
      </c>
      <c r="AH26" s="78">
        <f t="shared" si="18"/>
        <v>0</v>
      </c>
      <c r="AI26" s="182">
        <f t="shared" si="19"/>
        <v>0</v>
      </c>
      <c r="AJ26" s="70">
        <f t="shared" si="20"/>
        <v>0</v>
      </c>
      <c r="AK26" s="52">
        <f t="shared" si="21"/>
        <v>0</v>
      </c>
    </row>
    <row r="27" spans="1:37" ht="15.75" thickBot="1" x14ac:dyDescent="0.3">
      <c r="A27" s="132" t="s">
        <v>70</v>
      </c>
      <c r="B27" s="59" t="s">
        <v>75</v>
      </c>
      <c r="C27" s="170">
        <v>12.63</v>
      </c>
      <c r="D27" s="70">
        <f>'Services Report'!D27</f>
        <v>0</v>
      </c>
      <c r="E27" s="179">
        <f t="shared" si="0"/>
        <v>0</v>
      </c>
      <c r="F27" s="70">
        <f>'Services Report'!F27</f>
        <v>0</v>
      </c>
      <c r="G27" s="179">
        <f t="shared" si="1"/>
        <v>0</v>
      </c>
      <c r="H27" s="70">
        <f>'Services Report'!H27</f>
        <v>0</v>
      </c>
      <c r="I27" s="179">
        <f t="shared" si="2"/>
        <v>0</v>
      </c>
      <c r="J27" s="78">
        <f t="shared" si="3"/>
        <v>0</v>
      </c>
      <c r="K27" s="79">
        <f t="shared" si="4"/>
        <v>0</v>
      </c>
      <c r="L27" s="68">
        <f>'Services Report'!L27</f>
        <v>0</v>
      </c>
      <c r="M27" s="51">
        <f t="shared" si="5"/>
        <v>0</v>
      </c>
      <c r="N27" s="69">
        <f>'Services Report'!N27</f>
        <v>0</v>
      </c>
      <c r="O27" s="51">
        <f t="shared" si="6"/>
        <v>0</v>
      </c>
      <c r="P27" s="69">
        <f>'Services Report'!P27</f>
        <v>0</v>
      </c>
      <c r="Q27" s="178">
        <f t="shared" si="7"/>
        <v>0</v>
      </c>
      <c r="R27" s="78">
        <f t="shared" si="8"/>
        <v>0</v>
      </c>
      <c r="S27" s="182">
        <f t="shared" si="9"/>
        <v>0</v>
      </c>
      <c r="T27" s="70">
        <f>'Services Report'!T27</f>
        <v>0</v>
      </c>
      <c r="U27" s="179">
        <f t="shared" si="10"/>
        <v>0</v>
      </c>
      <c r="V27" s="70">
        <f>'Services Report'!V27</f>
        <v>0</v>
      </c>
      <c r="W27" s="179">
        <f t="shared" si="11"/>
        <v>0</v>
      </c>
      <c r="X27" s="70">
        <f>'Services Report'!X27</f>
        <v>0</v>
      </c>
      <c r="Y27" s="179">
        <f t="shared" si="12"/>
        <v>0</v>
      </c>
      <c r="Z27" s="78">
        <f t="shared" si="13"/>
        <v>0</v>
      </c>
      <c r="AA27" s="182">
        <f t="shared" si="14"/>
        <v>0</v>
      </c>
      <c r="AB27" s="70">
        <f>'Services Report'!AB27</f>
        <v>0</v>
      </c>
      <c r="AC27" s="179">
        <f t="shared" si="15"/>
        <v>0</v>
      </c>
      <c r="AD27" s="70">
        <f>'Services Report'!AD27</f>
        <v>0</v>
      </c>
      <c r="AE27" s="179">
        <f t="shared" si="16"/>
        <v>0</v>
      </c>
      <c r="AF27" s="70">
        <f>'Services Report'!AF27</f>
        <v>0</v>
      </c>
      <c r="AG27" s="179">
        <f t="shared" si="17"/>
        <v>0</v>
      </c>
      <c r="AH27" s="78">
        <f t="shared" si="18"/>
        <v>0</v>
      </c>
      <c r="AI27" s="182">
        <f t="shared" si="19"/>
        <v>0</v>
      </c>
      <c r="AJ27" s="70">
        <f t="shared" si="20"/>
        <v>0</v>
      </c>
      <c r="AK27" s="52">
        <f t="shared" si="21"/>
        <v>0</v>
      </c>
    </row>
    <row r="28" spans="1:37" ht="15.75" thickBot="1" x14ac:dyDescent="0.3">
      <c r="A28" s="151" t="s">
        <v>184</v>
      </c>
      <c r="B28" s="149" t="s">
        <v>185</v>
      </c>
      <c r="C28" s="171">
        <v>12.63</v>
      </c>
      <c r="D28" s="70">
        <f>'Services Report'!D28</f>
        <v>0</v>
      </c>
      <c r="E28" s="179">
        <f t="shared" si="0"/>
        <v>0</v>
      </c>
      <c r="F28" s="70">
        <f>'Services Report'!F28</f>
        <v>0</v>
      </c>
      <c r="G28" s="179">
        <f t="shared" si="1"/>
        <v>0</v>
      </c>
      <c r="H28" s="70">
        <f>'Services Report'!H28</f>
        <v>0</v>
      </c>
      <c r="I28" s="179">
        <f t="shared" si="2"/>
        <v>0</v>
      </c>
      <c r="J28" s="78">
        <f t="shared" si="3"/>
        <v>0</v>
      </c>
      <c r="K28" s="79">
        <f t="shared" si="4"/>
        <v>0</v>
      </c>
      <c r="L28" s="68">
        <f>'Services Report'!L28</f>
        <v>0</v>
      </c>
      <c r="M28" s="51">
        <f t="shared" si="5"/>
        <v>0</v>
      </c>
      <c r="N28" s="69">
        <f>'Services Report'!N28</f>
        <v>0</v>
      </c>
      <c r="O28" s="51">
        <f t="shared" si="6"/>
        <v>0</v>
      </c>
      <c r="P28" s="69">
        <f>'Services Report'!P28</f>
        <v>0</v>
      </c>
      <c r="Q28" s="178">
        <f t="shared" si="7"/>
        <v>0</v>
      </c>
      <c r="R28" s="78">
        <f t="shared" si="8"/>
        <v>0</v>
      </c>
      <c r="S28" s="182">
        <f t="shared" si="9"/>
        <v>0</v>
      </c>
      <c r="T28" s="70">
        <f>'Services Report'!T28</f>
        <v>0</v>
      </c>
      <c r="U28" s="179">
        <f t="shared" si="10"/>
        <v>0</v>
      </c>
      <c r="V28" s="70">
        <f>'Services Report'!V28</f>
        <v>0</v>
      </c>
      <c r="W28" s="179">
        <f t="shared" si="11"/>
        <v>0</v>
      </c>
      <c r="X28" s="70">
        <f>'Services Report'!X28</f>
        <v>0</v>
      </c>
      <c r="Y28" s="179">
        <f t="shared" si="12"/>
        <v>0</v>
      </c>
      <c r="Z28" s="78">
        <f t="shared" si="13"/>
        <v>0</v>
      </c>
      <c r="AA28" s="182">
        <f t="shared" si="14"/>
        <v>0</v>
      </c>
      <c r="AB28" s="70">
        <f>'Services Report'!AB28</f>
        <v>0</v>
      </c>
      <c r="AC28" s="179">
        <f t="shared" si="15"/>
        <v>0</v>
      </c>
      <c r="AD28" s="70">
        <f>'Services Report'!AD28</f>
        <v>0</v>
      </c>
      <c r="AE28" s="179">
        <f t="shared" si="16"/>
        <v>0</v>
      </c>
      <c r="AF28" s="70">
        <f>'Services Report'!AF28</f>
        <v>0</v>
      </c>
      <c r="AG28" s="179">
        <f t="shared" si="17"/>
        <v>0</v>
      </c>
      <c r="AH28" s="78">
        <f t="shared" si="18"/>
        <v>0</v>
      </c>
      <c r="AI28" s="182">
        <f t="shared" si="19"/>
        <v>0</v>
      </c>
      <c r="AJ28" s="70">
        <f t="shared" si="20"/>
        <v>0</v>
      </c>
      <c r="AK28" s="52">
        <f t="shared" si="21"/>
        <v>0</v>
      </c>
    </row>
    <row r="29" spans="1:37" ht="15.75" thickBot="1" x14ac:dyDescent="0.3">
      <c r="A29" s="132" t="s">
        <v>71</v>
      </c>
      <c r="B29" s="59" t="s">
        <v>76</v>
      </c>
      <c r="C29" s="170">
        <v>17.86</v>
      </c>
      <c r="D29" s="70">
        <f>'Services Report'!D29</f>
        <v>0</v>
      </c>
      <c r="E29" s="179">
        <f t="shared" si="0"/>
        <v>0</v>
      </c>
      <c r="F29" s="70">
        <f>'Services Report'!F29</f>
        <v>0</v>
      </c>
      <c r="G29" s="179">
        <f t="shared" si="1"/>
        <v>0</v>
      </c>
      <c r="H29" s="70">
        <f>'Services Report'!H29</f>
        <v>0</v>
      </c>
      <c r="I29" s="179">
        <f t="shared" si="2"/>
        <v>0</v>
      </c>
      <c r="J29" s="78">
        <f t="shared" si="3"/>
        <v>0</v>
      </c>
      <c r="K29" s="79">
        <f t="shared" si="4"/>
        <v>0</v>
      </c>
      <c r="L29" s="68">
        <f>'Services Report'!L29</f>
        <v>0</v>
      </c>
      <c r="M29" s="51">
        <f t="shared" si="5"/>
        <v>0</v>
      </c>
      <c r="N29" s="69">
        <f>'Services Report'!N29</f>
        <v>0</v>
      </c>
      <c r="O29" s="51">
        <f t="shared" si="6"/>
        <v>0</v>
      </c>
      <c r="P29" s="69">
        <f>'Services Report'!P29</f>
        <v>0</v>
      </c>
      <c r="Q29" s="178">
        <f t="shared" si="7"/>
        <v>0</v>
      </c>
      <c r="R29" s="78">
        <f t="shared" si="8"/>
        <v>0</v>
      </c>
      <c r="S29" s="182">
        <f t="shared" si="9"/>
        <v>0</v>
      </c>
      <c r="T29" s="70">
        <f>'Services Report'!T29</f>
        <v>0</v>
      </c>
      <c r="U29" s="179">
        <f t="shared" si="10"/>
        <v>0</v>
      </c>
      <c r="V29" s="70">
        <f>'Services Report'!V29</f>
        <v>0</v>
      </c>
      <c r="W29" s="179">
        <f t="shared" si="11"/>
        <v>0</v>
      </c>
      <c r="X29" s="70">
        <f>'Services Report'!X29</f>
        <v>0</v>
      </c>
      <c r="Y29" s="179">
        <f t="shared" si="12"/>
        <v>0</v>
      </c>
      <c r="Z29" s="78">
        <f t="shared" si="13"/>
        <v>0</v>
      </c>
      <c r="AA29" s="182">
        <f t="shared" si="14"/>
        <v>0</v>
      </c>
      <c r="AB29" s="70">
        <f>'Services Report'!AB29</f>
        <v>0</v>
      </c>
      <c r="AC29" s="179">
        <f t="shared" si="15"/>
        <v>0</v>
      </c>
      <c r="AD29" s="70">
        <f>'Services Report'!AD29</f>
        <v>0</v>
      </c>
      <c r="AE29" s="179">
        <f t="shared" si="16"/>
        <v>0</v>
      </c>
      <c r="AF29" s="70">
        <f>'Services Report'!AF29</f>
        <v>0</v>
      </c>
      <c r="AG29" s="179">
        <f t="shared" si="17"/>
        <v>0</v>
      </c>
      <c r="AH29" s="78">
        <f t="shared" si="18"/>
        <v>0</v>
      </c>
      <c r="AI29" s="182">
        <f t="shared" si="19"/>
        <v>0</v>
      </c>
      <c r="AJ29" s="70">
        <f t="shared" si="20"/>
        <v>0</v>
      </c>
      <c r="AK29" s="52">
        <f t="shared" si="21"/>
        <v>0</v>
      </c>
    </row>
    <row r="30" spans="1:37" ht="15.75" thickBot="1" x14ac:dyDescent="0.3">
      <c r="A30" s="132" t="s">
        <v>72</v>
      </c>
      <c r="B30" s="59" t="s">
        <v>77</v>
      </c>
      <c r="C30" s="170">
        <v>17.86</v>
      </c>
      <c r="D30" s="70">
        <f>'Services Report'!D30</f>
        <v>0</v>
      </c>
      <c r="E30" s="179">
        <f t="shared" si="0"/>
        <v>0</v>
      </c>
      <c r="F30" s="70">
        <f>'Services Report'!F30</f>
        <v>0</v>
      </c>
      <c r="G30" s="179">
        <f t="shared" si="1"/>
        <v>0</v>
      </c>
      <c r="H30" s="70">
        <f>'Services Report'!H30</f>
        <v>0</v>
      </c>
      <c r="I30" s="179">
        <f t="shared" si="2"/>
        <v>0</v>
      </c>
      <c r="J30" s="78">
        <f t="shared" si="3"/>
        <v>0</v>
      </c>
      <c r="K30" s="79">
        <f t="shared" si="4"/>
        <v>0</v>
      </c>
      <c r="L30" s="68">
        <f>'Services Report'!L30</f>
        <v>0</v>
      </c>
      <c r="M30" s="51">
        <f t="shared" si="5"/>
        <v>0</v>
      </c>
      <c r="N30" s="69">
        <f>'Services Report'!N30</f>
        <v>0</v>
      </c>
      <c r="O30" s="51">
        <f t="shared" si="6"/>
        <v>0</v>
      </c>
      <c r="P30" s="69">
        <f>'Services Report'!P30</f>
        <v>0</v>
      </c>
      <c r="Q30" s="178">
        <f t="shared" si="7"/>
        <v>0</v>
      </c>
      <c r="R30" s="78">
        <f t="shared" si="8"/>
        <v>0</v>
      </c>
      <c r="S30" s="182">
        <f t="shared" si="9"/>
        <v>0</v>
      </c>
      <c r="T30" s="70">
        <f>'Services Report'!T30</f>
        <v>0</v>
      </c>
      <c r="U30" s="179">
        <f t="shared" si="10"/>
        <v>0</v>
      </c>
      <c r="V30" s="70">
        <f>'Services Report'!V30</f>
        <v>0</v>
      </c>
      <c r="W30" s="179">
        <f t="shared" si="11"/>
        <v>0</v>
      </c>
      <c r="X30" s="70">
        <f>'Services Report'!X30</f>
        <v>0</v>
      </c>
      <c r="Y30" s="179">
        <f t="shared" si="12"/>
        <v>0</v>
      </c>
      <c r="Z30" s="78">
        <f t="shared" si="13"/>
        <v>0</v>
      </c>
      <c r="AA30" s="182">
        <f t="shared" si="14"/>
        <v>0</v>
      </c>
      <c r="AB30" s="70">
        <f>'Services Report'!AB30</f>
        <v>0</v>
      </c>
      <c r="AC30" s="179">
        <f t="shared" si="15"/>
        <v>0</v>
      </c>
      <c r="AD30" s="70">
        <f>'Services Report'!AD30</f>
        <v>0</v>
      </c>
      <c r="AE30" s="179">
        <f t="shared" si="16"/>
        <v>0</v>
      </c>
      <c r="AF30" s="70">
        <f>'Services Report'!AF30</f>
        <v>0</v>
      </c>
      <c r="AG30" s="179">
        <f t="shared" si="17"/>
        <v>0</v>
      </c>
      <c r="AH30" s="78">
        <f t="shared" si="18"/>
        <v>0</v>
      </c>
      <c r="AI30" s="182">
        <f t="shared" si="19"/>
        <v>0</v>
      </c>
      <c r="AJ30" s="70">
        <f t="shared" si="20"/>
        <v>0</v>
      </c>
      <c r="AK30" s="52">
        <f t="shared" si="21"/>
        <v>0</v>
      </c>
    </row>
    <row r="31" spans="1:37" ht="15.75" thickBot="1" x14ac:dyDescent="0.3">
      <c r="A31" s="132" t="s">
        <v>73</v>
      </c>
      <c r="B31" s="59" t="s">
        <v>78</v>
      </c>
      <c r="C31" s="170">
        <v>11.07</v>
      </c>
      <c r="D31" s="70">
        <f>'Services Report'!D31</f>
        <v>0</v>
      </c>
      <c r="E31" s="179">
        <f t="shared" si="0"/>
        <v>0</v>
      </c>
      <c r="F31" s="70">
        <f>'Services Report'!F31</f>
        <v>0</v>
      </c>
      <c r="G31" s="179">
        <f t="shared" si="1"/>
        <v>0</v>
      </c>
      <c r="H31" s="70">
        <f>'Services Report'!H31</f>
        <v>0</v>
      </c>
      <c r="I31" s="179">
        <f t="shared" si="2"/>
        <v>0</v>
      </c>
      <c r="J31" s="78">
        <f t="shared" si="3"/>
        <v>0</v>
      </c>
      <c r="K31" s="79">
        <f t="shared" si="4"/>
        <v>0</v>
      </c>
      <c r="L31" s="68">
        <f>'Services Report'!L31</f>
        <v>0</v>
      </c>
      <c r="M31" s="51">
        <f t="shared" si="5"/>
        <v>0</v>
      </c>
      <c r="N31" s="69">
        <f>'Services Report'!N31</f>
        <v>0</v>
      </c>
      <c r="O31" s="51">
        <f t="shared" si="6"/>
        <v>0</v>
      </c>
      <c r="P31" s="69">
        <f>'Services Report'!P31</f>
        <v>0</v>
      </c>
      <c r="Q31" s="178">
        <f t="shared" si="7"/>
        <v>0</v>
      </c>
      <c r="R31" s="78">
        <f t="shared" si="8"/>
        <v>0</v>
      </c>
      <c r="S31" s="182">
        <f t="shared" si="9"/>
        <v>0</v>
      </c>
      <c r="T31" s="70">
        <f>'Services Report'!T31</f>
        <v>0</v>
      </c>
      <c r="U31" s="179">
        <f t="shared" si="10"/>
        <v>0</v>
      </c>
      <c r="V31" s="70">
        <f>'Services Report'!V31</f>
        <v>0</v>
      </c>
      <c r="W31" s="179">
        <f t="shared" si="11"/>
        <v>0</v>
      </c>
      <c r="X31" s="70">
        <f>'Services Report'!X31</f>
        <v>0</v>
      </c>
      <c r="Y31" s="179">
        <f t="shared" si="12"/>
        <v>0</v>
      </c>
      <c r="Z31" s="78">
        <f t="shared" si="13"/>
        <v>0</v>
      </c>
      <c r="AA31" s="182">
        <f t="shared" si="14"/>
        <v>0</v>
      </c>
      <c r="AB31" s="70">
        <f>'Services Report'!AB31</f>
        <v>0</v>
      </c>
      <c r="AC31" s="179">
        <f t="shared" si="15"/>
        <v>0</v>
      </c>
      <c r="AD31" s="70">
        <f>'Services Report'!AD31</f>
        <v>0</v>
      </c>
      <c r="AE31" s="179">
        <f t="shared" si="16"/>
        <v>0</v>
      </c>
      <c r="AF31" s="70">
        <f>'Services Report'!AF31</f>
        <v>0</v>
      </c>
      <c r="AG31" s="179">
        <f t="shared" si="17"/>
        <v>0</v>
      </c>
      <c r="AH31" s="78">
        <f t="shared" si="18"/>
        <v>0</v>
      </c>
      <c r="AI31" s="182">
        <f t="shared" si="19"/>
        <v>0</v>
      </c>
      <c r="AJ31" s="70">
        <f t="shared" si="20"/>
        <v>0</v>
      </c>
      <c r="AK31" s="52">
        <f t="shared" si="21"/>
        <v>0</v>
      </c>
    </row>
    <row r="32" spans="1:37" ht="15.75" thickBot="1" x14ac:dyDescent="0.3">
      <c r="A32" s="132" t="s">
        <v>74</v>
      </c>
      <c r="B32" s="59" t="s">
        <v>79</v>
      </c>
      <c r="C32" s="170">
        <v>12.49</v>
      </c>
      <c r="D32" s="70">
        <f>'Services Report'!D32</f>
        <v>0</v>
      </c>
      <c r="E32" s="179">
        <f t="shared" si="0"/>
        <v>0</v>
      </c>
      <c r="F32" s="70">
        <f>'Services Report'!F32</f>
        <v>0</v>
      </c>
      <c r="G32" s="179">
        <f t="shared" si="1"/>
        <v>0</v>
      </c>
      <c r="H32" s="70">
        <f>'Services Report'!H32</f>
        <v>0</v>
      </c>
      <c r="I32" s="179">
        <f t="shared" si="2"/>
        <v>0</v>
      </c>
      <c r="J32" s="78">
        <f t="shared" si="3"/>
        <v>0</v>
      </c>
      <c r="K32" s="79">
        <f t="shared" si="4"/>
        <v>0</v>
      </c>
      <c r="L32" s="68">
        <f>'Services Report'!L32</f>
        <v>0</v>
      </c>
      <c r="M32" s="51">
        <f t="shared" si="5"/>
        <v>0</v>
      </c>
      <c r="N32" s="69">
        <f>'Services Report'!N32</f>
        <v>0</v>
      </c>
      <c r="O32" s="51">
        <f t="shared" si="6"/>
        <v>0</v>
      </c>
      <c r="P32" s="69">
        <f>'Services Report'!P32</f>
        <v>0</v>
      </c>
      <c r="Q32" s="178">
        <f t="shared" si="7"/>
        <v>0</v>
      </c>
      <c r="R32" s="78">
        <f t="shared" si="8"/>
        <v>0</v>
      </c>
      <c r="S32" s="182">
        <f t="shared" si="9"/>
        <v>0</v>
      </c>
      <c r="T32" s="70">
        <f>'Services Report'!T32</f>
        <v>0</v>
      </c>
      <c r="U32" s="179">
        <f t="shared" si="10"/>
        <v>0</v>
      </c>
      <c r="V32" s="70">
        <f>'Services Report'!V32</f>
        <v>0</v>
      </c>
      <c r="W32" s="179">
        <f t="shared" si="11"/>
        <v>0</v>
      </c>
      <c r="X32" s="70">
        <f>'Services Report'!X32</f>
        <v>0</v>
      </c>
      <c r="Y32" s="179">
        <f t="shared" si="12"/>
        <v>0</v>
      </c>
      <c r="Z32" s="78">
        <f t="shared" si="13"/>
        <v>0</v>
      </c>
      <c r="AA32" s="182">
        <f t="shared" si="14"/>
        <v>0</v>
      </c>
      <c r="AB32" s="70">
        <f>'Services Report'!AB32</f>
        <v>0</v>
      </c>
      <c r="AC32" s="179">
        <f t="shared" si="15"/>
        <v>0</v>
      </c>
      <c r="AD32" s="70">
        <f>'Services Report'!AD32</f>
        <v>0</v>
      </c>
      <c r="AE32" s="179">
        <f t="shared" si="16"/>
        <v>0</v>
      </c>
      <c r="AF32" s="70">
        <f>'Services Report'!AF32</f>
        <v>0</v>
      </c>
      <c r="AG32" s="179">
        <f t="shared" si="17"/>
        <v>0</v>
      </c>
      <c r="AH32" s="78">
        <f t="shared" si="18"/>
        <v>0</v>
      </c>
      <c r="AI32" s="182">
        <f t="shared" si="19"/>
        <v>0</v>
      </c>
      <c r="AJ32" s="70">
        <f t="shared" si="20"/>
        <v>0</v>
      </c>
      <c r="AK32" s="52">
        <f t="shared" si="21"/>
        <v>0</v>
      </c>
    </row>
    <row r="33" spans="1:37" ht="15.75" thickBot="1" x14ac:dyDescent="0.3">
      <c r="A33" s="151" t="s">
        <v>188</v>
      </c>
      <c r="B33" s="149" t="s">
        <v>186</v>
      </c>
      <c r="C33" s="171">
        <v>12.49</v>
      </c>
      <c r="D33" s="70">
        <f>'Services Report'!D33</f>
        <v>0</v>
      </c>
      <c r="E33" s="179">
        <f t="shared" si="0"/>
        <v>0</v>
      </c>
      <c r="F33" s="70">
        <f>'Services Report'!F33</f>
        <v>0</v>
      </c>
      <c r="G33" s="179">
        <f t="shared" si="1"/>
        <v>0</v>
      </c>
      <c r="H33" s="70">
        <f>'Services Report'!H33</f>
        <v>0</v>
      </c>
      <c r="I33" s="179">
        <f t="shared" si="2"/>
        <v>0</v>
      </c>
      <c r="J33" s="78">
        <f t="shared" si="3"/>
        <v>0</v>
      </c>
      <c r="K33" s="79">
        <f t="shared" si="4"/>
        <v>0</v>
      </c>
      <c r="L33" s="68">
        <f>'Services Report'!L33</f>
        <v>0</v>
      </c>
      <c r="M33" s="51">
        <f t="shared" si="5"/>
        <v>0</v>
      </c>
      <c r="N33" s="69">
        <f>'Services Report'!N33</f>
        <v>0</v>
      </c>
      <c r="O33" s="51">
        <f t="shared" si="6"/>
        <v>0</v>
      </c>
      <c r="P33" s="69">
        <f>'Services Report'!P33</f>
        <v>0</v>
      </c>
      <c r="Q33" s="178">
        <f t="shared" si="7"/>
        <v>0</v>
      </c>
      <c r="R33" s="78">
        <f t="shared" si="8"/>
        <v>0</v>
      </c>
      <c r="S33" s="182">
        <f t="shared" si="9"/>
        <v>0</v>
      </c>
      <c r="T33" s="70">
        <f>'Services Report'!T33</f>
        <v>0</v>
      </c>
      <c r="U33" s="179">
        <f t="shared" si="10"/>
        <v>0</v>
      </c>
      <c r="V33" s="70">
        <f>'Services Report'!V33</f>
        <v>0</v>
      </c>
      <c r="W33" s="179">
        <f t="shared" si="11"/>
        <v>0</v>
      </c>
      <c r="X33" s="70">
        <f>'Services Report'!X33</f>
        <v>0</v>
      </c>
      <c r="Y33" s="179">
        <f t="shared" si="12"/>
        <v>0</v>
      </c>
      <c r="Z33" s="78">
        <f t="shared" si="13"/>
        <v>0</v>
      </c>
      <c r="AA33" s="182">
        <f t="shared" si="14"/>
        <v>0</v>
      </c>
      <c r="AB33" s="70">
        <f>'Services Report'!AB33</f>
        <v>0</v>
      </c>
      <c r="AC33" s="179">
        <f t="shared" si="15"/>
        <v>0</v>
      </c>
      <c r="AD33" s="70">
        <f>'Services Report'!AD33</f>
        <v>0</v>
      </c>
      <c r="AE33" s="179">
        <f t="shared" si="16"/>
        <v>0</v>
      </c>
      <c r="AF33" s="70">
        <f>'Services Report'!AF33</f>
        <v>0</v>
      </c>
      <c r="AG33" s="179">
        <f t="shared" si="17"/>
        <v>0</v>
      </c>
      <c r="AH33" s="78">
        <f t="shared" si="18"/>
        <v>0</v>
      </c>
      <c r="AI33" s="182">
        <f t="shared" si="19"/>
        <v>0</v>
      </c>
      <c r="AJ33" s="70">
        <f t="shared" si="20"/>
        <v>0</v>
      </c>
      <c r="AK33" s="52">
        <f t="shared" si="21"/>
        <v>0</v>
      </c>
    </row>
    <row r="34" spans="1:37" ht="15.75" thickBot="1" x14ac:dyDescent="0.3">
      <c r="A34" s="93" t="s">
        <v>80</v>
      </c>
      <c r="B34" s="59" t="s">
        <v>81</v>
      </c>
      <c r="C34" s="170">
        <v>7.26</v>
      </c>
      <c r="D34" s="70">
        <f>'Services Report'!D34</f>
        <v>0</v>
      </c>
      <c r="E34" s="179">
        <f t="shared" si="0"/>
        <v>0</v>
      </c>
      <c r="F34" s="70">
        <f>'Services Report'!F34</f>
        <v>0</v>
      </c>
      <c r="G34" s="179">
        <f t="shared" si="1"/>
        <v>0</v>
      </c>
      <c r="H34" s="70">
        <f>'Services Report'!H34</f>
        <v>0</v>
      </c>
      <c r="I34" s="179">
        <f t="shared" si="2"/>
        <v>0</v>
      </c>
      <c r="J34" s="78">
        <f t="shared" si="3"/>
        <v>0</v>
      </c>
      <c r="K34" s="79">
        <f t="shared" si="4"/>
        <v>0</v>
      </c>
      <c r="L34" s="68">
        <f>'Services Report'!L34</f>
        <v>0</v>
      </c>
      <c r="M34" s="51">
        <f t="shared" si="5"/>
        <v>0</v>
      </c>
      <c r="N34" s="69">
        <f>'Services Report'!N34</f>
        <v>0</v>
      </c>
      <c r="O34" s="51">
        <f t="shared" si="6"/>
        <v>0</v>
      </c>
      <c r="P34" s="69">
        <f>'Services Report'!P34</f>
        <v>0</v>
      </c>
      <c r="Q34" s="178">
        <f t="shared" si="7"/>
        <v>0</v>
      </c>
      <c r="R34" s="78">
        <f t="shared" si="8"/>
        <v>0</v>
      </c>
      <c r="S34" s="182">
        <f t="shared" si="9"/>
        <v>0</v>
      </c>
      <c r="T34" s="70">
        <f>'Services Report'!T34</f>
        <v>0</v>
      </c>
      <c r="U34" s="179">
        <f t="shared" si="10"/>
        <v>0</v>
      </c>
      <c r="V34" s="70">
        <f>'Services Report'!V34</f>
        <v>0</v>
      </c>
      <c r="W34" s="179">
        <f t="shared" si="11"/>
        <v>0</v>
      </c>
      <c r="X34" s="70">
        <f>'Services Report'!X34</f>
        <v>0</v>
      </c>
      <c r="Y34" s="179">
        <f t="shared" si="12"/>
        <v>0</v>
      </c>
      <c r="Z34" s="78">
        <f t="shared" si="13"/>
        <v>0</v>
      </c>
      <c r="AA34" s="182">
        <f t="shared" si="14"/>
        <v>0</v>
      </c>
      <c r="AB34" s="70">
        <f>'Services Report'!AB34</f>
        <v>0</v>
      </c>
      <c r="AC34" s="179">
        <f t="shared" si="15"/>
        <v>0</v>
      </c>
      <c r="AD34" s="70">
        <f>'Services Report'!AD34</f>
        <v>0</v>
      </c>
      <c r="AE34" s="179">
        <f t="shared" si="16"/>
        <v>0</v>
      </c>
      <c r="AF34" s="70">
        <f>'Services Report'!AF34</f>
        <v>0</v>
      </c>
      <c r="AG34" s="179">
        <f t="shared" si="17"/>
        <v>0</v>
      </c>
      <c r="AH34" s="78">
        <f t="shared" si="18"/>
        <v>0</v>
      </c>
      <c r="AI34" s="182">
        <f t="shared" si="19"/>
        <v>0</v>
      </c>
      <c r="AJ34" s="70">
        <f t="shared" si="20"/>
        <v>0</v>
      </c>
      <c r="AK34" s="52">
        <f t="shared" si="21"/>
        <v>0</v>
      </c>
    </row>
    <row r="35" spans="1:37" ht="15.75" thickBot="1" x14ac:dyDescent="0.3">
      <c r="A35" s="148" t="s">
        <v>189</v>
      </c>
      <c r="B35" s="149" t="s">
        <v>187</v>
      </c>
      <c r="C35" s="171">
        <v>7.26</v>
      </c>
      <c r="D35" s="70">
        <f>'Services Report'!D35</f>
        <v>0</v>
      </c>
      <c r="E35" s="179">
        <f t="shared" si="0"/>
        <v>0</v>
      </c>
      <c r="F35" s="70">
        <f>'Services Report'!F35</f>
        <v>0</v>
      </c>
      <c r="G35" s="179">
        <f t="shared" si="1"/>
        <v>0</v>
      </c>
      <c r="H35" s="70">
        <f>'Services Report'!H35</f>
        <v>0</v>
      </c>
      <c r="I35" s="179">
        <f t="shared" si="2"/>
        <v>0</v>
      </c>
      <c r="J35" s="78">
        <f t="shared" si="3"/>
        <v>0</v>
      </c>
      <c r="K35" s="79">
        <f t="shared" si="4"/>
        <v>0</v>
      </c>
      <c r="L35" s="68">
        <f>'Services Report'!L35</f>
        <v>0</v>
      </c>
      <c r="M35" s="51">
        <f t="shared" si="5"/>
        <v>0</v>
      </c>
      <c r="N35" s="69">
        <f>'Services Report'!N35</f>
        <v>0</v>
      </c>
      <c r="O35" s="51">
        <f t="shared" si="6"/>
        <v>0</v>
      </c>
      <c r="P35" s="69">
        <f>'Services Report'!P35</f>
        <v>0</v>
      </c>
      <c r="Q35" s="178">
        <f t="shared" si="7"/>
        <v>0</v>
      </c>
      <c r="R35" s="78">
        <f t="shared" si="8"/>
        <v>0</v>
      </c>
      <c r="S35" s="182">
        <f t="shared" si="9"/>
        <v>0</v>
      </c>
      <c r="T35" s="70">
        <f>'Services Report'!T35</f>
        <v>0</v>
      </c>
      <c r="U35" s="179">
        <f t="shared" si="10"/>
        <v>0</v>
      </c>
      <c r="V35" s="70">
        <f>'Services Report'!V35</f>
        <v>0</v>
      </c>
      <c r="W35" s="179">
        <f t="shared" si="11"/>
        <v>0</v>
      </c>
      <c r="X35" s="70">
        <f>'Services Report'!X35</f>
        <v>0</v>
      </c>
      <c r="Y35" s="179">
        <f t="shared" si="12"/>
        <v>0</v>
      </c>
      <c r="Z35" s="78">
        <f t="shared" si="13"/>
        <v>0</v>
      </c>
      <c r="AA35" s="182">
        <f t="shared" si="14"/>
        <v>0</v>
      </c>
      <c r="AB35" s="70">
        <f>'Services Report'!AB35</f>
        <v>0</v>
      </c>
      <c r="AC35" s="179">
        <f t="shared" si="15"/>
        <v>0</v>
      </c>
      <c r="AD35" s="70">
        <f>'Services Report'!AD35</f>
        <v>0</v>
      </c>
      <c r="AE35" s="179">
        <f t="shared" si="16"/>
        <v>0</v>
      </c>
      <c r="AF35" s="70">
        <f>'Services Report'!AF35</f>
        <v>0</v>
      </c>
      <c r="AG35" s="179">
        <f t="shared" si="17"/>
        <v>0</v>
      </c>
      <c r="AH35" s="78">
        <f t="shared" si="18"/>
        <v>0</v>
      </c>
      <c r="AI35" s="182">
        <f t="shared" si="19"/>
        <v>0</v>
      </c>
      <c r="AJ35" s="70">
        <f t="shared" si="20"/>
        <v>0</v>
      </c>
      <c r="AK35" s="52">
        <f t="shared" si="21"/>
        <v>0</v>
      </c>
    </row>
    <row r="36" spans="1:37" ht="15.75" thickBot="1" x14ac:dyDescent="0.3">
      <c r="A36" s="132" t="s">
        <v>82</v>
      </c>
      <c r="B36" s="59" t="s">
        <v>83</v>
      </c>
      <c r="C36" s="170">
        <v>14.61</v>
      </c>
      <c r="D36" s="70">
        <f>'Services Report'!D36</f>
        <v>0</v>
      </c>
      <c r="E36" s="179">
        <f t="shared" si="0"/>
        <v>0</v>
      </c>
      <c r="F36" s="70">
        <f>'Services Report'!F36</f>
        <v>0</v>
      </c>
      <c r="G36" s="179">
        <f t="shared" si="1"/>
        <v>0</v>
      </c>
      <c r="H36" s="70">
        <f>'Services Report'!H36</f>
        <v>0</v>
      </c>
      <c r="I36" s="179">
        <f t="shared" si="2"/>
        <v>0</v>
      </c>
      <c r="J36" s="78">
        <f t="shared" si="3"/>
        <v>0</v>
      </c>
      <c r="K36" s="79">
        <f t="shared" si="4"/>
        <v>0</v>
      </c>
      <c r="L36" s="68">
        <f>'Services Report'!L36</f>
        <v>0</v>
      </c>
      <c r="M36" s="51">
        <f t="shared" si="5"/>
        <v>0</v>
      </c>
      <c r="N36" s="69">
        <f>'Services Report'!N36</f>
        <v>0</v>
      </c>
      <c r="O36" s="51">
        <f t="shared" si="6"/>
        <v>0</v>
      </c>
      <c r="P36" s="69">
        <f>'Services Report'!P36</f>
        <v>0</v>
      </c>
      <c r="Q36" s="178">
        <f t="shared" si="7"/>
        <v>0</v>
      </c>
      <c r="R36" s="78">
        <f t="shared" si="8"/>
        <v>0</v>
      </c>
      <c r="S36" s="182">
        <f t="shared" si="9"/>
        <v>0</v>
      </c>
      <c r="T36" s="70">
        <f>'Services Report'!T36</f>
        <v>0</v>
      </c>
      <c r="U36" s="179">
        <f t="shared" si="10"/>
        <v>0</v>
      </c>
      <c r="V36" s="70">
        <f>'Services Report'!V36</f>
        <v>0</v>
      </c>
      <c r="W36" s="179">
        <f t="shared" si="11"/>
        <v>0</v>
      </c>
      <c r="X36" s="70">
        <f>'Services Report'!X36</f>
        <v>0</v>
      </c>
      <c r="Y36" s="179">
        <f t="shared" si="12"/>
        <v>0</v>
      </c>
      <c r="Z36" s="78">
        <f t="shared" si="13"/>
        <v>0</v>
      </c>
      <c r="AA36" s="182">
        <f t="shared" si="14"/>
        <v>0</v>
      </c>
      <c r="AB36" s="70">
        <f>'Services Report'!AB36</f>
        <v>0</v>
      </c>
      <c r="AC36" s="179">
        <f t="shared" si="15"/>
        <v>0</v>
      </c>
      <c r="AD36" s="70">
        <f>'Services Report'!AD36</f>
        <v>0</v>
      </c>
      <c r="AE36" s="179">
        <f t="shared" si="16"/>
        <v>0</v>
      </c>
      <c r="AF36" s="70">
        <f>'Services Report'!AF36</f>
        <v>0</v>
      </c>
      <c r="AG36" s="179">
        <f t="shared" si="17"/>
        <v>0</v>
      </c>
      <c r="AH36" s="78">
        <f t="shared" si="18"/>
        <v>0</v>
      </c>
      <c r="AI36" s="182">
        <f t="shared" si="19"/>
        <v>0</v>
      </c>
      <c r="AJ36" s="70">
        <f t="shared" si="20"/>
        <v>0</v>
      </c>
      <c r="AK36" s="52">
        <f t="shared" si="21"/>
        <v>0</v>
      </c>
    </row>
    <row r="37" spans="1:37" ht="15.75" thickBot="1" x14ac:dyDescent="0.3">
      <c r="A37" s="151" t="s">
        <v>190</v>
      </c>
      <c r="B37" s="149" t="s">
        <v>191</v>
      </c>
      <c r="C37" s="171">
        <v>14.61</v>
      </c>
      <c r="D37" s="70">
        <f>'Services Report'!D37</f>
        <v>0</v>
      </c>
      <c r="E37" s="179">
        <f t="shared" si="0"/>
        <v>0</v>
      </c>
      <c r="F37" s="70">
        <f>'Services Report'!F37</f>
        <v>0</v>
      </c>
      <c r="G37" s="179">
        <f t="shared" si="1"/>
        <v>0</v>
      </c>
      <c r="H37" s="70">
        <f>'Services Report'!H37</f>
        <v>0</v>
      </c>
      <c r="I37" s="179">
        <f t="shared" si="2"/>
        <v>0</v>
      </c>
      <c r="J37" s="78">
        <f t="shared" si="3"/>
        <v>0</v>
      </c>
      <c r="K37" s="79">
        <f t="shared" si="4"/>
        <v>0</v>
      </c>
      <c r="L37" s="68">
        <f>'Services Report'!L37</f>
        <v>0</v>
      </c>
      <c r="M37" s="51">
        <f t="shared" si="5"/>
        <v>0</v>
      </c>
      <c r="N37" s="69">
        <f>'Services Report'!N37</f>
        <v>0</v>
      </c>
      <c r="O37" s="51">
        <f t="shared" si="6"/>
        <v>0</v>
      </c>
      <c r="P37" s="69">
        <f>'Services Report'!P37</f>
        <v>0</v>
      </c>
      <c r="Q37" s="178">
        <f t="shared" si="7"/>
        <v>0</v>
      </c>
      <c r="R37" s="78">
        <f t="shared" si="8"/>
        <v>0</v>
      </c>
      <c r="S37" s="182">
        <f t="shared" si="9"/>
        <v>0</v>
      </c>
      <c r="T37" s="70">
        <f>'Services Report'!T37</f>
        <v>0</v>
      </c>
      <c r="U37" s="179">
        <f t="shared" si="10"/>
        <v>0</v>
      </c>
      <c r="V37" s="70">
        <f>'Services Report'!V37</f>
        <v>0</v>
      </c>
      <c r="W37" s="179">
        <f t="shared" si="11"/>
        <v>0</v>
      </c>
      <c r="X37" s="70">
        <f>'Services Report'!X37</f>
        <v>0</v>
      </c>
      <c r="Y37" s="179">
        <f t="shared" si="12"/>
        <v>0</v>
      </c>
      <c r="Z37" s="78">
        <f t="shared" si="13"/>
        <v>0</v>
      </c>
      <c r="AA37" s="182">
        <f t="shared" si="14"/>
        <v>0</v>
      </c>
      <c r="AB37" s="70">
        <f>'Services Report'!AB37</f>
        <v>0</v>
      </c>
      <c r="AC37" s="179">
        <f t="shared" si="15"/>
        <v>0</v>
      </c>
      <c r="AD37" s="70">
        <f>'Services Report'!AD37</f>
        <v>0</v>
      </c>
      <c r="AE37" s="179">
        <f t="shared" si="16"/>
        <v>0</v>
      </c>
      <c r="AF37" s="70">
        <f>'Services Report'!AF37</f>
        <v>0</v>
      </c>
      <c r="AG37" s="179">
        <f t="shared" si="17"/>
        <v>0</v>
      </c>
      <c r="AH37" s="78">
        <f t="shared" si="18"/>
        <v>0</v>
      </c>
      <c r="AI37" s="182">
        <f t="shared" si="19"/>
        <v>0</v>
      </c>
      <c r="AJ37" s="70">
        <f t="shared" si="20"/>
        <v>0</v>
      </c>
      <c r="AK37" s="52">
        <f t="shared" si="21"/>
        <v>0</v>
      </c>
    </row>
    <row r="38" spans="1:37" ht="15.75" thickBot="1" x14ac:dyDescent="0.3">
      <c r="A38" s="93" t="s">
        <v>84</v>
      </c>
      <c r="B38" s="59" t="s">
        <v>85</v>
      </c>
      <c r="C38" s="170">
        <v>8.5299999999999994</v>
      </c>
      <c r="D38" s="70">
        <f>'Services Report'!D38</f>
        <v>0</v>
      </c>
      <c r="E38" s="179">
        <f t="shared" si="0"/>
        <v>0</v>
      </c>
      <c r="F38" s="70">
        <f>'Services Report'!F38</f>
        <v>0</v>
      </c>
      <c r="G38" s="179">
        <f t="shared" si="1"/>
        <v>0</v>
      </c>
      <c r="H38" s="70">
        <f>'Services Report'!H38</f>
        <v>0</v>
      </c>
      <c r="I38" s="179">
        <f t="shared" si="2"/>
        <v>0</v>
      </c>
      <c r="J38" s="78">
        <f t="shared" si="3"/>
        <v>0</v>
      </c>
      <c r="K38" s="79">
        <f t="shared" si="4"/>
        <v>0</v>
      </c>
      <c r="L38" s="68">
        <f>'Services Report'!L38</f>
        <v>0</v>
      </c>
      <c r="M38" s="51">
        <f t="shared" si="5"/>
        <v>0</v>
      </c>
      <c r="N38" s="69">
        <f>'Services Report'!N38</f>
        <v>0</v>
      </c>
      <c r="O38" s="51">
        <f t="shared" si="6"/>
        <v>0</v>
      </c>
      <c r="P38" s="69">
        <f>'Services Report'!P38</f>
        <v>0</v>
      </c>
      <c r="Q38" s="178">
        <f t="shared" si="7"/>
        <v>0</v>
      </c>
      <c r="R38" s="78">
        <f t="shared" si="8"/>
        <v>0</v>
      </c>
      <c r="S38" s="182">
        <f t="shared" si="9"/>
        <v>0</v>
      </c>
      <c r="T38" s="70">
        <f>'Services Report'!T38</f>
        <v>0</v>
      </c>
      <c r="U38" s="179">
        <f t="shared" si="10"/>
        <v>0</v>
      </c>
      <c r="V38" s="70">
        <f>'Services Report'!V38</f>
        <v>0</v>
      </c>
      <c r="W38" s="179">
        <f t="shared" si="11"/>
        <v>0</v>
      </c>
      <c r="X38" s="70">
        <f>'Services Report'!X38</f>
        <v>0</v>
      </c>
      <c r="Y38" s="179">
        <f t="shared" si="12"/>
        <v>0</v>
      </c>
      <c r="Z38" s="78">
        <f t="shared" si="13"/>
        <v>0</v>
      </c>
      <c r="AA38" s="182">
        <f t="shared" si="14"/>
        <v>0</v>
      </c>
      <c r="AB38" s="70">
        <f>'Services Report'!AB38</f>
        <v>0</v>
      </c>
      <c r="AC38" s="179">
        <f t="shared" si="15"/>
        <v>0</v>
      </c>
      <c r="AD38" s="70">
        <f>'Services Report'!AD38</f>
        <v>0</v>
      </c>
      <c r="AE38" s="179">
        <f t="shared" si="16"/>
        <v>0</v>
      </c>
      <c r="AF38" s="70">
        <f>'Services Report'!AF38</f>
        <v>0</v>
      </c>
      <c r="AG38" s="179">
        <f t="shared" si="17"/>
        <v>0</v>
      </c>
      <c r="AH38" s="78">
        <f t="shared" si="18"/>
        <v>0</v>
      </c>
      <c r="AI38" s="182">
        <f t="shared" si="19"/>
        <v>0</v>
      </c>
      <c r="AJ38" s="70">
        <f t="shared" si="20"/>
        <v>0</v>
      </c>
      <c r="AK38" s="52">
        <f t="shared" si="21"/>
        <v>0</v>
      </c>
    </row>
    <row r="39" spans="1:37" ht="15.75" thickBot="1" x14ac:dyDescent="0.3">
      <c r="A39" s="148" t="s">
        <v>192</v>
      </c>
      <c r="B39" s="149" t="s">
        <v>193</v>
      </c>
      <c r="C39" s="171">
        <v>8.5299999999999994</v>
      </c>
      <c r="D39" s="70">
        <f>'Services Report'!D39</f>
        <v>0</v>
      </c>
      <c r="E39" s="179">
        <f t="shared" si="0"/>
        <v>0</v>
      </c>
      <c r="F39" s="70">
        <f>'Services Report'!F39</f>
        <v>0</v>
      </c>
      <c r="G39" s="179">
        <f t="shared" si="1"/>
        <v>0</v>
      </c>
      <c r="H39" s="70">
        <f>'Services Report'!H39</f>
        <v>0</v>
      </c>
      <c r="I39" s="179">
        <f t="shared" si="2"/>
        <v>0</v>
      </c>
      <c r="J39" s="78">
        <f t="shared" si="3"/>
        <v>0</v>
      </c>
      <c r="K39" s="79">
        <f t="shared" si="4"/>
        <v>0</v>
      </c>
      <c r="L39" s="68">
        <f>'Services Report'!L39</f>
        <v>0</v>
      </c>
      <c r="M39" s="51">
        <f t="shared" si="5"/>
        <v>0</v>
      </c>
      <c r="N39" s="69">
        <f>'Services Report'!N39</f>
        <v>0</v>
      </c>
      <c r="O39" s="51">
        <f t="shared" si="6"/>
        <v>0</v>
      </c>
      <c r="P39" s="69">
        <f>'Services Report'!P39</f>
        <v>0</v>
      </c>
      <c r="Q39" s="178">
        <f t="shared" si="7"/>
        <v>0</v>
      </c>
      <c r="R39" s="78">
        <f t="shared" si="8"/>
        <v>0</v>
      </c>
      <c r="S39" s="182">
        <f t="shared" si="9"/>
        <v>0</v>
      </c>
      <c r="T39" s="70">
        <f>'Services Report'!T39</f>
        <v>0</v>
      </c>
      <c r="U39" s="179">
        <f t="shared" si="10"/>
        <v>0</v>
      </c>
      <c r="V39" s="70">
        <f>'Services Report'!V39</f>
        <v>0</v>
      </c>
      <c r="W39" s="179">
        <f t="shared" si="11"/>
        <v>0</v>
      </c>
      <c r="X39" s="70">
        <f>'Services Report'!X39</f>
        <v>0</v>
      </c>
      <c r="Y39" s="179">
        <f t="shared" si="12"/>
        <v>0</v>
      </c>
      <c r="Z39" s="78">
        <f t="shared" si="13"/>
        <v>0</v>
      </c>
      <c r="AA39" s="182">
        <f t="shared" si="14"/>
        <v>0</v>
      </c>
      <c r="AB39" s="70">
        <f>'Services Report'!AB39</f>
        <v>0</v>
      </c>
      <c r="AC39" s="179">
        <f t="shared" si="15"/>
        <v>0</v>
      </c>
      <c r="AD39" s="70">
        <f>'Services Report'!AD39</f>
        <v>0</v>
      </c>
      <c r="AE39" s="179">
        <f t="shared" si="16"/>
        <v>0</v>
      </c>
      <c r="AF39" s="70">
        <f>'Services Report'!AF39</f>
        <v>0</v>
      </c>
      <c r="AG39" s="179">
        <f t="shared" si="17"/>
        <v>0</v>
      </c>
      <c r="AH39" s="78">
        <f t="shared" si="18"/>
        <v>0</v>
      </c>
      <c r="AI39" s="182">
        <f t="shared" si="19"/>
        <v>0</v>
      </c>
      <c r="AJ39" s="70">
        <f t="shared" si="20"/>
        <v>0</v>
      </c>
      <c r="AK39" s="52">
        <f t="shared" si="21"/>
        <v>0</v>
      </c>
    </row>
    <row r="40" spans="1:37" ht="15.75" thickBot="1" x14ac:dyDescent="0.3">
      <c r="A40" s="93" t="s">
        <v>86</v>
      </c>
      <c r="B40" s="59" t="s">
        <v>88</v>
      </c>
      <c r="C40" s="170">
        <v>26.03</v>
      </c>
      <c r="D40" s="70">
        <f>'Services Report'!D40</f>
        <v>0</v>
      </c>
      <c r="E40" s="179">
        <f t="shared" si="0"/>
        <v>0</v>
      </c>
      <c r="F40" s="70">
        <f>'Services Report'!F40</f>
        <v>0</v>
      </c>
      <c r="G40" s="179">
        <f t="shared" si="1"/>
        <v>0</v>
      </c>
      <c r="H40" s="70">
        <f>'Services Report'!H40</f>
        <v>0</v>
      </c>
      <c r="I40" s="179">
        <f t="shared" si="2"/>
        <v>0</v>
      </c>
      <c r="J40" s="78">
        <f t="shared" si="3"/>
        <v>0</v>
      </c>
      <c r="K40" s="79">
        <f t="shared" si="4"/>
        <v>0</v>
      </c>
      <c r="L40" s="68">
        <f>'Services Report'!L40</f>
        <v>0</v>
      </c>
      <c r="M40" s="51">
        <f t="shared" si="5"/>
        <v>0</v>
      </c>
      <c r="N40" s="69">
        <f>'Services Report'!N40</f>
        <v>0</v>
      </c>
      <c r="O40" s="51">
        <f t="shared" si="6"/>
        <v>0</v>
      </c>
      <c r="P40" s="69">
        <f>'Services Report'!P40</f>
        <v>0</v>
      </c>
      <c r="Q40" s="178">
        <f t="shared" si="7"/>
        <v>0</v>
      </c>
      <c r="R40" s="78">
        <f t="shared" si="8"/>
        <v>0</v>
      </c>
      <c r="S40" s="182">
        <f t="shared" si="9"/>
        <v>0</v>
      </c>
      <c r="T40" s="70">
        <f>'Services Report'!T40</f>
        <v>0</v>
      </c>
      <c r="U40" s="179">
        <f t="shared" si="10"/>
        <v>0</v>
      </c>
      <c r="V40" s="70">
        <f>'Services Report'!V40</f>
        <v>0</v>
      </c>
      <c r="W40" s="179">
        <f t="shared" si="11"/>
        <v>0</v>
      </c>
      <c r="X40" s="70">
        <f>'Services Report'!X40</f>
        <v>0</v>
      </c>
      <c r="Y40" s="179">
        <f t="shared" si="12"/>
        <v>0</v>
      </c>
      <c r="Z40" s="78">
        <f t="shared" si="13"/>
        <v>0</v>
      </c>
      <c r="AA40" s="182">
        <f t="shared" si="14"/>
        <v>0</v>
      </c>
      <c r="AB40" s="70">
        <f>'Services Report'!AB40</f>
        <v>0</v>
      </c>
      <c r="AC40" s="179">
        <f t="shared" si="15"/>
        <v>0</v>
      </c>
      <c r="AD40" s="70">
        <f>'Services Report'!AD40</f>
        <v>0</v>
      </c>
      <c r="AE40" s="179">
        <f t="shared" si="16"/>
        <v>0</v>
      </c>
      <c r="AF40" s="70">
        <f>'Services Report'!AF40</f>
        <v>0</v>
      </c>
      <c r="AG40" s="179">
        <f t="shared" si="17"/>
        <v>0</v>
      </c>
      <c r="AH40" s="78">
        <f t="shared" si="18"/>
        <v>0</v>
      </c>
      <c r="AI40" s="182">
        <f t="shared" si="19"/>
        <v>0</v>
      </c>
      <c r="AJ40" s="70">
        <f t="shared" si="20"/>
        <v>0</v>
      </c>
      <c r="AK40" s="52">
        <f t="shared" si="21"/>
        <v>0</v>
      </c>
    </row>
    <row r="41" spans="1:37" ht="15.75" thickBot="1" x14ac:dyDescent="0.3">
      <c r="A41" s="148" t="s">
        <v>194</v>
      </c>
      <c r="B41" s="149" t="s">
        <v>195</v>
      </c>
      <c r="C41" s="171">
        <v>26.03</v>
      </c>
      <c r="D41" s="70">
        <f>'Services Report'!D41</f>
        <v>0</v>
      </c>
      <c r="E41" s="179">
        <f t="shared" si="0"/>
        <v>0</v>
      </c>
      <c r="F41" s="70">
        <f>'Services Report'!F41</f>
        <v>0</v>
      </c>
      <c r="G41" s="179">
        <f t="shared" si="1"/>
        <v>0</v>
      </c>
      <c r="H41" s="70">
        <f>'Services Report'!H41</f>
        <v>0</v>
      </c>
      <c r="I41" s="179">
        <f t="shared" si="2"/>
        <v>0</v>
      </c>
      <c r="J41" s="78">
        <f t="shared" si="3"/>
        <v>0</v>
      </c>
      <c r="K41" s="79">
        <f t="shared" si="4"/>
        <v>0</v>
      </c>
      <c r="L41" s="68">
        <f>'Services Report'!L41</f>
        <v>0</v>
      </c>
      <c r="M41" s="51">
        <f t="shared" si="5"/>
        <v>0</v>
      </c>
      <c r="N41" s="69">
        <f>'Services Report'!N41</f>
        <v>0</v>
      </c>
      <c r="O41" s="51">
        <f t="shared" si="6"/>
        <v>0</v>
      </c>
      <c r="P41" s="69">
        <f>'Services Report'!P41</f>
        <v>0</v>
      </c>
      <c r="Q41" s="178">
        <f t="shared" si="7"/>
        <v>0</v>
      </c>
      <c r="R41" s="78">
        <f t="shared" si="8"/>
        <v>0</v>
      </c>
      <c r="S41" s="182">
        <f t="shared" si="9"/>
        <v>0</v>
      </c>
      <c r="T41" s="70">
        <f>'Services Report'!T41</f>
        <v>0</v>
      </c>
      <c r="U41" s="179">
        <f t="shared" si="10"/>
        <v>0</v>
      </c>
      <c r="V41" s="70">
        <f>'Services Report'!V41</f>
        <v>0</v>
      </c>
      <c r="W41" s="179">
        <f t="shared" si="11"/>
        <v>0</v>
      </c>
      <c r="X41" s="70">
        <f>'Services Report'!X41</f>
        <v>0</v>
      </c>
      <c r="Y41" s="179">
        <f t="shared" si="12"/>
        <v>0</v>
      </c>
      <c r="Z41" s="78">
        <f t="shared" si="13"/>
        <v>0</v>
      </c>
      <c r="AA41" s="182">
        <f t="shared" si="14"/>
        <v>0</v>
      </c>
      <c r="AB41" s="70">
        <f>'Services Report'!AB41</f>
        <v>0</v>
      </c>
      <c r="AC41" s="179">
        <f t="shared" si="15"/>
        <v>0</v>
      </c>
      <c r="AD41" s="70">
        <f>'Services Report'!AD41</f>
        <v>0</v>
      </c>
      <c r="AE41" s="179">
        <f t="shared" si="16"/>
        <v>0</v>
      </c>
      <c r="AF41" s="70">
        <f>'Services Report'!AF41</f>
        <v>0</v>
      </c>
      <c r="AG41" s="179">
        <f t="shared" si="17"/>
        <v>0</v>
      </c>
      <c r="AH41" s="78">
        <f t="shared" si="18"/>
        <v>0</v>
      </c>
      <c r="AI41" s="182">
        <f t="shared" si="19"/>
        <v>0</v>
      </c>
      <c r="AJ41" s="70">
        <f t="shared" si="20"/>
        <v>0</v>
      </c>
      <c r="AK41" s="52">
        <f t="shared" si="21"/>
        <v>0</v>
      </c>
    </row>
    <row r="42" spans="1:37" ht="15.75" thickBot="1" x14ac:dyDescent="0.3">
      <c r="A42" s="132" t="s">
        <v>87</v>
      </c>
      <c r="B42" s="59" t="s">
        <v>89</v>
      </c>
      <c r="C42" s="170">
        <v>30.01</v>
      </c>
      <c r="D42" s="70">
        <f>'Services Report'!D42</f>
        <v>0</v>
      </c>
      <c r="E42" s="179">
        <f t="shared" si="0"/>
        <v>0</v>
      </c>
      <c r="F42" s="70">
        <f>'Services Report'!F42</f>
        <v>0</v>
      </c>
      <c r="G42" s="179">
        <f t="shared" si="1"/>
        <v>0</v>
      </c>
      <c r="H42" s="70">
        <f>'Services Report'!H42</f>
        <v>0</v>
      </c>
      <c r="I42" s="179">
        <f t="shared" si="2"/>
        <v>0</v>
      </c>
      <c r="J42" s="78">
        <f t="shared" si="3"/>
        <v>0</v>
      </c>
      <c r="K42" s="79">
        <f t="shared" si="4"/>
        <v>0</v>
      </c>
      <c r="L42" s="68">
        <f>'Services Report'!L42</f>
        <v>0</v>
      </c>
      <c r="M42" s="51">
        <f t="shared" si="5"/>
        <v>0</v>
      </c>
      <c r="N42" s="69">
        <f>'Services Report'!N42</f>
        <v>0</v>
      </c>
      <c r="O42" s="51">
        <f t="shared" si="6"/>
        <v>0</v>
      </c>
      <c r="P42" s="69">
        <f>'Services Report'!P42</f>
        <v>0</v>
      </c>
      <c r="Q42" s="178">
        <f t="shared" si="7"/>
        <v>0</v>
      </c>
      <c r="R42" s="78">
        <f t="shared" si="8"/>
        <v>0</v>
      </c>
      <c r="S42" s="182">
        <f t="shared" si="9"/>
        <v>0</v>
      </c>
      <c r="T42" s="70">
        <f>'Services Report'!T42</f>
        <v>0</v>
      </c>
      <c r="U42" s="179">
        <f t="shared" si="10"/>
        <v>0</v>
      </c>
      <c r="V42" s="70">
        <f>'Services Report'!V42</f>
        <v>0</v>
      </c>
      <c r="W42" s="179">
        <f t="shared" si="11"/>
        <v>0</v>
      </c>
      <c r="X42" s="70">
        <f>'Services Report'!X42</f>
        <v>0</v>
      </c>
      <c r="Y42" s="179">
        <f t="shared" si="12"/>
        <v>0</v>
      </c>
      <c r="Z42" s="78">
        <f t="shared" si="13"/>
        <v>0</v>
      </c>
      <c r="AA42" s="182">
        <f t="shared" si="14"/>
        <v>0</v>
      </c>
      <c r="AB42" s="70">
        <f>'Services Report'!AB42</f>
        <v>0</v>
      </c>
      <c r="AC42" s="179">
        <f t="shared" si="15"/>
        <v>0</v>
      </c>
      <c r="AD42" s="70">
        <f>'Services Report'!AD42</f>
        <v>0</v>
      </c>
      <c r="AE42" s="179">
        <f t="shared" si="16"/>
        <v>0</v>
      </c>
      <c r="AF42" s="70">
        <f>'Services Report'!AF42</f>
        <v>0</v>
      </c>
      <c r="AG42" s="179">
        <f t="shared" si="17"/>
        <v>0</v>
      </c>
      <c r="AH42" s="78">
        <f t="shared" si="18"/>
        <v>0</v>
      </c>
      <c r="AI42" s="182">
        <f t="shared" si="19"/>
        <v>0</v>
      </c>
      <c r="AJ42" s="70">
        <f t="shared" si="20"/>
        <v>0</v>
      </c>
      <c r="AK42" s="52">
        <f t="shared" si="21"/>
        <v>0</v>
      </c>
    </row>
    <row r="43" spans="1:37" ht="15.75" thickBot="1" x14ac:dyDescent="0.3">
      <c r="A43" s="151" t="s">
        <v>196</v>
      </c>
      <c r="B43" s="149" t="s">
        <v>197</v>
      </c>
      <c r="C43" s="171">
        <v>30.01</v>
      </c>
      <c r="D43" s="70">
        <f>'Services Report'!D43</f>
        <v>0</v>
      </c>
      <c r="E43" s="179">
        <f t="shared" si="0"/>
        <v>0</v>
      </c>
      <c r="F43" s="70">
        <f>'Services Report'!F43</f>
        <v>0</v>
      </c>
      <c r="G43" s="179">
        <f t="shared" si="1"/>
        <v>0</v>
      </c>
      <c r="H43" s="70">
        <f>'Services Report'!H43</f>
        <v>0</v>
      </c>
      <c r="I43" s="179">
        <f t="shared" si="2"/>
        <v>0</v>
      </c>
      <c r="J43" s="78">
        <f t="shared" si="3"/>
        <v>0</v>
      </c>
      <c r="K43" s="79">
        <f t="shared" si="4"/>
        <v>0</v>
      </c>
      <c r="L43" s="68">
        <f>'Services Report'!L43</f>
        <v>0</v>
      </c>
      <c r="M43" s="51">
        <f t="shared" si="5"/>
        <v>0</v>
      </c>
      <c r="N43" s="69">
        <f>'Services Report'!N43</f>
        <v>0</v>
      </c>
      <c r="O43" s="51">
        <f t="shared" si="6"/>
        <v>0</v>
      </c>
      <c r="P43" s="69">
        <f>'Services Report'!P43</f>
        <v>0</v>
      </c>
      <c r="Q43" s="178">
        <f t="shared" si="7"/>
        <v>0</v>
      </c>
      <c r="R43" s="78">
        <f t="shared" si="8"/>
        <v>0</v>
      </c>
      <c r="S43" s="182">
        <f t="shared" si="9"/>
        <v>0</v>
      </c>
      <c r="T43" s="70">
        <f>'Services Report'!T43</f>
        <v>0</v>
      </c>
      <c r="U43" s="179">
        <f t="shared" si="10"/>
        <v>0</v>
      </c>
      <c r="V43" s="70">
        <f>'Services Report'!V43</f>
        <v>0</v>
      </c>
      <c r="W43" s="179">
        <f t="shared" si="11"/>
        <v>0</v>
      </c>
      <c r="X43" s="70">
        <f>'Services Report'!X43</f>
        <v>0</v>
      </c>
      <c r="Y43" s="179">
        <f t="shared" si="12"/>
        <v>0</v>
      </c>
      <c r="Z43" s="78">
        <f t="shared" si="13"/>
        <v>0</v>
      </c>
      <c r="AA43" s="182">
        <f t="shared" si="14"/>
        <v>0</v>
      </c>
      <c r="AB43" s="70">
        <f>'Services Report'!AB43</f>
        <v>0</v>
      </c>
      <c r="AC43" s="179">
        <f t="shared" si="15"/>
        <v>0</v>
      </c>
      <c r="AD43" s="70">
        <f>'Services Report'!AD43</f>
        <v>0</v>
      </c>
      <c r="AE43" s="179">
        <f t="shared" si="16"/>
        <v>0</v>
      </c>
      <c r="AF43" s="70">
        <f>'Services Report'!AF43</f>
        <v>0</v>
      </c>
      <c r="AG43" s="179">
        <f t="shared" si="17"/>
        <v>0</v>
      </c>
      <c r="AH43" s="78">
        <f t="shared" si="18"/>
        <v>0</v>
      </c>
      <c r="AI43" s="182">
        <f t="shared" si="19"/>
        <v>0</v>
      </c>
      <c r="AJ43" s="70">
        <f t="shared" si="20"/>
        <v>0</v>
      </c>
      <c r="AK43" s="52">
        <f t="shared" si="21"/>
        <v>0</v>
      </c>
    </row>
    <row r="44" spans="1:37" ht="15.75" thickBot="1" x14ac:dyDescent="0.3">
      <c r="A44" s="93" t="s">
        <v>90</v>
      </c>
      <c r="B44" s="59" t="s">
        <v>91</v>
      </c>
      <c r="C44" s="170">
        <v>17.399999999999999</v>
      </c>
      <c r="D44" s="70">
        <f>'Services Report'!D44</f>
        <v>0</v>
      </c>
      <c r="E44" s="179">
        <f t="shared" si="0"/>
        <v>0</v>
      </c>
      <c r="F44" s="70">
        <f>'Services Report'!F44</f>
        <v>0</v>
      </c>
      <c r="G44" s="179">
        <f t="shared" si="1"/>
        <v>0</v>
      </c>
      <c r="H44" s="70">
        <f>'Services Report'!H44</f>
        <v>0</v>
      </c>
      <c r="I44" s="179">
        <f t="shared" si="2"/>
        <v>0</v>
      </c>
      <c r="J44" s="78">
        <f t="shared" si="3"/>
        <v>0</v>
      </c>
      <c r="K44" s="79">
        <f t="shared" si="4"/>
        <v>0</v>
      </c>
      <c r="L44" s="68">
        <f>'Services Report'!L44</f>
        <v>0</v>
      </c>
      <c r="M44" s="51">
        <f t="shared" si="5"/>
        <v>0</v>
      </c>
      <c r="N44" s="69">
        <f>'Services Report'!N44</f>
        <v>0</v>
      </c>
      <c r="O44" s="51">
        <f t="shared" si="6"/>
        <v>0</v>
      </c>
      <c r="P44" s="69">
        <f>'Services Report'!P44</f>
        <v>0</v>
      </c>
      <c r="Q44" s="178">
        <f t="shared" si="7"/>
        <v>0</v>
      </c>
      <c r="R44" s="78">
        <f t="shared" si="8"/>
        <v>0</v>
      </c>
      <c r="S44" s="182">
        <f t="shared" si="9"/>
        <v>0</v>
      </c>
      <c r="T44" s="70">
        <f>'Services Report'!T44</f>
        <v>0</v>
      </c>
      <c r="U44" s="179">
        <f t="shared" si="10"/>
        <v>0</v>
      </c>
      <c r="V44" s="70">
        <f>'Services Report'!V44</f>
        <v>0</v>
      </c>
      <c r="W44" s="179">
        <f t="shared" si="11"/>
        <v>0</v>
      </c>
      <c r="X44" s="70">
        <f>'Services Report'!X44</f>
        <v>0</v>
      </c>
      <c r="Y44" s="179">
        <f t="shared" si="12"/>
        <v>0</v>
      </c>
      <c r="Z44" s="78">
        <f t="shared" si="13"/>
        <v>0</v>
      </c>
      <c r="AA44" s="182">
        <f t="shared" si="14"/>
        <v>0</v>
      </c>
      <c r="AB44" s="70">
        <f>'Services Report'!AB44</f>
        <v>0</v>
      </c>
      <c r="AC44" s="179">
        <f t="shared" si="15"/>
        <v>0</v>
      </c>
      <c r="AD44" s="70">
        <f>'Services Report'!AD44</f>
        <v>0</v>
      </c>
      <c r="AE44" s="179">
        <f t="shared" si="16"/>
        <v>0</v>
      </c>
      <c r="AF44" s="70">
        <f>'Services Report'!AF44</f>
        <v>0</v>
      </c>
      <c r="AG44" s="179">
        <f t="shared" si="17"/>
        <v>0</v>
      </c>
      <c r="AH44" s="78">
        <f t="shared" si="18"/>
        <v>0</v>
      </c>
      <c r="AI44" s="182">
        <f t="shared" si="19"/>
        <v>0</v>
      </c>
      <c r="AJ44" s="70">
        <f t="shared" si="20"/>
        <v>0</v>
      </c>
      <c r="AK44" s="52">
        <f t="shared" si="21"/>
        <v>0</v>
      </c>
    </row>
    <row r="45" spans="1:37" ht="15.75" thickBot="1" x14ac:dyDescent="0.3">
      <c r="A45" s="148" t="s">
        <v>198</v>
      </c>
      <c r="B45" s="149" t="s">
        <v>199</v>
      </c>
      <c r="C45" s="171">
        <v>17.399999999999999</v>
      </c>
      <c r="D45" s="70">
        <f>'Services Report'!D45</f>
        <v>0</v>
      </c>
      <c r="E45" s="179">
        <f t="shared" si="0"/>
        <v>0</v>
      </c>
      <c r="F45" s="70">
        <f>'Services Report'!F45</f>
        <v>0</v>
      </c>
      <c r="G45" s="179">
        <f t="shared" si="1"/>
        <v>0</v>
      </c>
      <c r="H45" s="70">
        <f>'Services Report'!H45</f>
        <v>0</v>
      </c>
      <c r="I45" s="179">
        <f t="shared" si="2"/>
        <v>0</v>
      </c>
      <c r="J45" s="78">
        <f t="shared" si="3"/>
        <v>0</v>
      </c>
      <c r="K45" s="79">
        <f t="shared" si="4"/>
        <v>0</v>
      </c>
      <c r="L45" s="68">
        <f>'Services Report'!L45</f>
        <v>0</v>
      </c>
      <c r="M45" s="51">
        <f t="shared" si="5"/>
        <v>0</v>
      </c>
      <c r="N45" s="69">
        <f>'Services Report'!N45</f>
        <v>0</v>
      </c>
      <c r="O45" s="51">
        <f t="shared" si="6"/>
        <v>0</v>
      </c>
      <c r="P45" s="69">
        <f>'Services Report'!P45</f>
        <v>0</v>
      </c>
      <c r="Q45" s="178">
        <f t="shared" si="7"/>
        <v>0</v>
      </c>
      <c r="R45" s="78">
        <f t="shared" si="8"/>
        <v>0</v>
      </c>
      <c r="S45" s="182">
        <f t="shared" si="9"/>
        <v>0</v>
      </c>
      <c r="T45" s="70">
        <f>'Services Report'!T45</f>
        <v>0</v>
      </c>
      <c r="U45" s="179">
        <f t="shared" si="10"/>
        <v>0</v>
      </c>
      <c r="V45" s="70">
        <f>'Services Report'!V45</f>
        <v>0</v>
      </c>
      <c r="W45" s="179">
        <f t="shared" si="11"/>
        <v>0</v>
      </c>
      <c r="X45" s="70">
        <f>'Services Report'!X45</f>
        <v>0</v>
      </c>
      <c r="Y45" s="179">
        <f t="shared" si="12"/>
        <v>0</v>
      </c>
      <c r="Z45" s="78">
        <f t="shared" si="13"/>
        <v>0</v>
      </c>
      <c r="AA45" s="182">
        <f t="shared" si="14"/>
        <v>0</v>
      </c>
      <c r="AB45" s="70">
        <f>'Services Report'!AB45</f>
        <v>0</v>
      </c>
      <c r="AC45" s="179">
        <f t="shared" si="15"/>
        <v>0</v>
      </c>
      <c r="AD45" s="70">
        <f>'Services Report'!AD45</f>
        <v>0</v>
      </c>
      <c r="AE45" s="179">
        <f t="shared" si="16"/>
        <v>0</v>
      </c>
      <c r="AF45" s="70">
        <f>'Services Report'!AF45</f>
        <v>0</v>
      </c>
      <c r="AG45" s="179">
        <f t="shared" si="17"/>
        <v>0</v>
      </c>
      <c r="AH45" s="78">
        <f t="shared" si="18"/>
        <v>0</v>
      </c>
      <c r="AI45" s="182">
        <f t="shared" si="19"/>
        <v>0</v>
      </c>
      <c r="AJ45" s="70">
        <f t="shared" si="20"/>
        <v>0</v>
      </c>
      <c r="AK45" s="52">
        <f t="shared" si="21"/>
        <v>0</v>
      </c>
    </row>
    <row r="46" spans="1:37" ht="15.75" thickBot="1" x14ac:dyDescent="0.3">
      <c r="A46" s="93" t="s">
        <v>92</v>
      </c>
      <c r="B46" s="59" t="s">
        <v>94</v>
      </c>
      <c r="C46" s="170">
        <v>17.86</v>
      </c>
      <c r="D46" s="70">
        <f>'Services Report'!D46</f>
        <v>0</v>
      </c>
      <c r="E46" s="179">
        <f t="shared" si="0"/>
        <v>0</v>
      </c>
      <c r="F46" s="70">
        <f>'Services Report'!F46</f>
        <v>0</v>
      </c>
      <c r="G46" s="179">
        <f t="shared" si="1"/>
        <v>0</v>
      </c>
      <c r="H46" s="70">
        <f>'Services Report'!H46</f>
        <v>0</v>
      </c>
      <c r="I46" s="179">
        <f t="shared" si="2"/>
        <v>0</v>
      </c>
      <c r="J46" s="78">
        <f t="shared" si="3"/>
        <v>0</v>
      </c>
      <c r="K46" s="79">
        <f t="shared" si="4"/>
        <v>0</v>
      </c>
      <c r="L46" s="68">
        <f>'Services Report'!L46</f>
        <v>0</v>
      </c>
      <c r="M46" s="51">
        <f t="shared" si="5"/>
        <v>0</v>
      </c>
      <c r="N46" s="69">
        <f>'Services Report'!N46</f>
        <v>0</v>
      </c>
      <c r="O46" s="51">
        <f t="shared" si="6"/>
        <v>0</v>
      </c>
      <c r="P46" s="69">
        <f>'Services Report'!P46</f>
        <v>0</v>
      </c>
      <c r="Q46" s="178">
        <f t="shared" si="7"/>
        <v>0</v>
      </c>
      <c r="R46" s="78">
        <f t="shared" si="8"/>
        <v>0</v>
      </c>
      <c r="S46" s="182">
        <f t="shared" si="9"/>
        <v>0</v>
      </c>
      <c r="T46" s="70">
        <f>'Services Report'!T46</f>
        <v>0</v>
      </c>
      <c r="U46" s="179">
        <f t="shared" si="10"/>
        <v>0</v>
      </c>
      <c r="V46" s="70">
        <f>'Services Report'!V46</f>
        <v>0</v>
      </c>
      <c r="W46" s="179">
        <f t="shared" si="11"/>
        <v>0</v>
      </c>
      <c r="X46" s="70">
        <f>'Services Report'!X46</f>
        <v>0</v>
      </c>
      <c r="Y46" s="179">
        <f t="shared" si="12"/>
        <v>0</v>
      </c>
      <c r="Z46" s="78">
        <f t="shared" si="13"/>
        <v>0</v>
      </c>
      <c r="AA46" s="182">
        <f t="shared" si="14"/>
        <v>0</v>
      </c>
      <c r="AB46" s="70">
        <f>'Services Report'!AB46</f>
        <v>0</v>
      </c>
      <c r="AC46" s="179">
        <f t="shared" si="15"/>
        <v>0</v>
      </c>
      <c r="AD46" s="70">
        <f>'Services Report'!AD46</f>
        <v>0</v>
      </c>
      <c r="AE46" s="179">
        <f t="shared" si="16"/>
        <v>0</v>
      </c>
      <c r="AF46" s="70">
        <f>'Services Report'!AF46</f>
        <v>0</v>
      </c>
      <c r="AG46" s="179">
        <f t="shared" si="17"/>
        <v>0</v>
      </c>
      <c r="AH46" s="78">
        <f t="shared" si="18"/>
        <v>0</v>
      </c>
      <c r="AI46" s="182">
        <f t="shared" si="19"/>
        <v>0</v>
      </c>
      <c r="AJ46" s="70">
        <f t="shared" si="20"/>
        <v>0</v>
      </c>
      <c r="AK46" s="52">
        <f t="shared" si="21"/>
        <v>0</v>
      </c>
    </row>
    <row r="47" spans="1:37" ht="15.75" thickBot="1" x14ac:dyDescent="0.3">
      <c r="A47" s="93" t="s">
        <v>93</v>
      </c>
      <c r="B47" s="59" t="s">
        <v>95</v>
      </c>
      <c r="C47" s="170">
        <v>17.86</v>
      </c>
      <c r="D47" s="70">
        <f>'Services Report'!D47</f>
        <v>0</v>
      </c>
      <c r="E47" s="179">
        <f t="shared" si="0"/>
        <v>0</v>
      </c>
      <c r="F47" s="70">
        <f>'Services Report'!F47</f>
        <v>0</v>
      </c>
      <c r="G47" s="179">
        <f t="shared" si="1"/>
        <v>0</v>
      </c>
      <c r="H47" s="70">
        <f>'Services Report'!H47</f>
        <v>0</v>
      </c>
      <c r="I47" s="179">
        <f t="shared" si="2"/>
        <v>0</v>
      </c>
      <c r="J47" s="78">
        <f t="shared" si="3"/>
        <v>0</v>
      </c>
      <c r="K47" s="79">
        <f t="shared" si="4"/>
        <v>0</v>
      </c>
      <c r="L47" s="68">
        <f>'Services Report'!L47</f>
        <v>0</v>
      </c>
      <c r="M47" s="51">
        <f t="shared" si="5"/>
        <v>0</v>
      </c>
      <c r="N47" s="69">
        <f>'Services Report'!N47</f>
        <v>0</v>
      </c>
      <c r="O47" s="51">
        <f t="shared" si="6"/>
        <v>0</v>
      </c>
      <c r="P47" s="69">
        <f>'Services Report'!P47</f>
        <v>0</v>
      </c>
      <c r="Q47" s="178">
        <f t="shared" si="7"/>
        <v>0</v>
      </c>
      <c r="R47" s="78">
        <f t="shared" si="8"/>
        <v>0</v>
      </c>
      <c r="S47" s="182">
        <f t="shared" si="9"/>
        <v>0</v>
      </c>
      <c r="T47" s="70">
        <f>'Services Report'!T47</f>
        <v>0</v>
      </c>
      <c r="U47" s="179">
        <f t="shared" si="10"/>
        <v>0</v>
      </c>
      <c r="V47" s="70">
        <f>'Services Report'!V47</f>
        <v>0</v>
      </c>
      <c r="W47" s="179">
        <f t="shared" si="11"/>
        <v>0</v>
      </c>
      <c r="X47" s="70">
        <f>'Services Report'!X47</f>
        <v>0</v>
      </c>
      <c r="Y47" s="179">
        <f t="shared" si="12"/>
        <v>0</v>
      </c>
      <c r="Z47" s="78">
        <f t="shared" si="13"/>
        <v>0</v>
      </c>
      <c r="AA47" s="182">
        <f t="shared" si="14"/>
        <v>0</v>
      </c>
      <c r="AB47" s="70">
        <f>'Services Report'!AB47</f>
        <v>0</v>
      </c>
      <c r="AC47" s="179">
        <f t="shared" si="15"/>
        <v>0</v>
      </c>
      <c r="AD47" s="70">
        <f>'Services Report'!AD47</f>
        <v>0</v>
      </c>
      <c r="AE47" s="179">
        <f t="shared" si="16"/>
        <v>0</v>
      </c>
      <c r="AF47" s="70">
        <f>'Services Report'!AF47</f>
        <v>0</v>
      </c>
      <c r="AG47" s="179">
        <f t="shared" si="17"/>
        <v>0</v>
      </c>
      <c r="AH47" s="78">
        <f t="shared" si="18"/>
        <v>0</v>
      </c>
      <c r="AI47" s="182">
        <f t="shared" si="19"/>
        <v>0</v>
      </c>
      <c r="AJ47" s="70">
        <f t="shared" si="20"/>
        <v>0</v>
      </c>
      <c r="AK47" s="52">
        <f t="shared" si="21"/>
        <v>0</v>
      </c>
    </row>
    <row r="48" spans="1:37" ht="15.75" thickBot="1" x14ac:dyDescent="0.3">
      <c r="A48" s="93" t="s">
        <v>96</v>
      </c>
      <c r="B48" s="59" t="s">
        <v>97</v>
      </c>
      <c r="C48" s="170">
        <v>10.36</v>
      </c>
      <c r="D48" s="70">
        <f>'Services Report'!D48</f>
        <v>0</v>
      </c>
      <c r="E48" s="179">
        <f t="shared" si="0"/>
        <v>0</v>
      </c>
      <c r="F48" s="70">
        <f>'Services Report'!F48</f>
        <v>0</v>
      </c>
      <c r="G48" s="179">
        <f t="shared" si="1"/>
        <v>0</v>
      </c>
      <c r="H48" s="70">
        <f>'Services Report'!H48</f>
        <v>0</v>
      </c>
      <c r="I48" s="179">
        <f t="shared" si="2"/>
        <v>0</v>
      </c>
      <c r="J48" s="78">
        <f t="shared" si="3"/>
        <v>0</v>
      </c>
      <c r="K48" s="79">
        <f t="shared" si="4"/>
        <v>0</v>
      </c>
      <c r="L48" s="68">
        <f>'Services Report'!L48</f>
        <v>0</v>
      </c>
      <c r="M48" s="51">
        <f t="shared" si="5"/>
        <v>0</v>
      </c>
      <c r="N48" s="69">
        <f>'Services Report'!N48</f>
        <v>0</v>
      </c>
      <c r="O48" s="51">
        <f t="shared" si="6"/>
        <v>0</v>
      </c>
      <c r="P48" s="69">
        <f>'Services Report'!P48</f>
        <v>0</v>
      </c>
      <c r="Q48" s="178">
        <f t="shared" si="7"/>
        <v>0</v>
      </c>
      <c r="R48" s="78">
        <f t="shared" si="8"/>
        <v>0</v>
      </c>
      <c r="S48" s="182">
        <f t="shared" si="9"/>
        <v>0</v>
      </c>
      <c r="T48" s="70">
        <f>'Services Report'!T48</f>
        <v>0</v>
      </c>
      <c r="U48" s="179">
        <f t="shared" si="10"/>
        <v>0</v>
      </c>
      <c r="V48" s="70">
        <f>'Services Report'!V48</f>
        <v>0</v>
      </c>
      <c r="W48" s="179">
        <f t="shared" si="11"/>
        <v>0</v>
      </c>
      <c r="X48" s="70">
        <f>'Services Report'!X48</f>
        <v>0</v>
      </c>
      <c r="Y48" s="179">
        <f t="shared" si="12"/>
        <v>0</v>
      </c>
      <c r="Z48" s="78">
        <f t="shared" si="13"/>
        <v>0</v>
      </c>
      <c r="AA48" s="182">
        <f t="shared" si="14"/>
        <v>0</v>
      </c>
      <c r="AB48" s="70">
        <f>'Services Report'!AB48</f>
        <v>0</v>
      </c>
      <c r="AC48" s="179">
        <f t="shared" si="15"/>
        <v>0</v>
      </c>
      <c r="AD48" s="70">
        <f>'Services Report'!AD48</f>
        <v>0</v>
      </c>
      <c r="AE48" s="179">
        <f t="shared" si="16"/>
        <v>0</v>
      </c>
      <c r="AF48" s="70">
        <f>'Services Report'!AF48</f>
        <v>0</v>
      </c>
      <c r="AG48" s="179">
        <f t="shared" si="17"/>
        <v>0</v>
      </c>
      <c r="AH48" s="78">
        <f t="shared" si="18"/>
        <v>0</v>
      </c>
      <c r="AI48" s="182">
        <f t="shared" si="19"/>
        <v>0</v>
      </c>
      <c r="AJ48" s="70">
        <f t="shared" si="20"/>
        <v>0</v>
      </c>
      <c r="AK48" s="52">
        <f t="shared" si="21"/>
        <v>0</v>
      </c>
    </row>
    <row r="49" spans="1:37" ht="15.75" thickBot="1" x14ac:dyDescent="0.3">
      <c r="A49" s="93" t="s">
        <v>98</v>
      </c>
      <c r="B49" s="59" t="s">
        <v>99</v>
      </c>
      <c r="C49" s="170">
        <v>10.36</v>
      </c>
      <c r="D49" s="70">
        <f>'Services Report'!D49</f>
        <v>0</v>
      </c>
      <c r="E49" s="179">
        <f t="shared" si="0"/>
        <v>0</v>
      </c>
      <c r="F49" s="70">
        <f>'Services Report'!F49</f>
        <v>0</v>
      </c>
      <c r="G49" s="179">
        <f t="shared" si="1"/>
        <v>0</v>
      </c>
      <c r="H49" s="70">
        <f>'Services Report'!H49</f>
        <v>0</v>
      </c>
      <c r="I49" s="179">
        <f t="shared" si="2"/>
        <v>0</v>
      </c>
      <c r="J49" s="78">
        <f t="shared" si="3"/>
        <v>0</v>
      </c>
      <c r="K49" s="79">
        <f t="shared" si="4"/>
        <v>0</v>
      </c>
      <c r="L49" s="68">
        <f>'Services Report'!L49</f>
        <v>0</v>
      </c>
      <c r="M49" s="51">
        <f t="shared" si="5"/>
        <v>0</v>
      </c>
      <c r="N49" s="69">
        <f>'Services Report'!N49</f>
        <v>0</v>
      </c>
      <c r="O49" s="51">
        <f t="shared" si="6"/>
        <v>0</v>
      </c>
      <c r="P49" s="69">
        <f>'Services Report'!P49</f>
        <v>0</v>
      </c>
      <c r="Q49" s="178">
        <f t="shared" si="7"/>
        <v>0</v>
      </c>
      <c r="R49" s="78">
        <f t="shared" si="8"/>
        <v>0</v>
      </c>
      <c r="S49" s="182">
        <f t="shared" si="9"/>
        <v>0</v>
      </c>
      <c r="T49" s="70">
        <f>'Services Report'!T49</f>
        <v>0</v>
      </c>
      <c r="U49" s="179">
        <f t="shared" si="10"/>
        <v>0</v>
      </c>
      <c r="V49" s="70">
        <f>'Services Report'!V49</f>
        <v>0</v>
      </c>
      <c r="W49" s="179">
        <f t="shared" si="11"/>
        <v>0</v>
      </c>
      <c r="X49" s="70">
        <f>'Services Report'!X49</f>
        <v>0</v>
      </c>
      <c r="Y49" s="179">
        <f t="shared" si="12"/>
        <v>0</v>
      </c>
      <c r="Z49" s="78">
        <f t="shared" si="13"/>
        <v>0</v>
      </c>
      <c r="AA49" s="182">
        <f t="shared" si="14"/>
        <v>0</v>
      </c>
      <c r="AB49" s="70">
        <f>'Services Report'!AB49</f>
        <v>0</v>
      </c>
      <c r="AC49" s="179">
        <f t="shared" si="15"/>
        <v>0</v>
      </c>
      <c r="AD49" s="70">
        <f>'Services Report'!AD49</f>
        <v>0</v>
      </c>
      <c r="AE49" s="179">
        <f t="shared" si="16"/>
        <v>0</v>
      </c>
      <c r="AF49" s="70">
        <f>'Services Report'!AF49</f>
        <v>0</v>
      </c>
      <c r="AG49" s="179">
        <f t="shared" si="17"/>
        <v>0</v>
      </c>
      <c r="AH49" s="78">
        <f t="shared" si="18"/>
        <v>0</v>
      </c>
      <c r="AI49" s="182">
        <f t="shared" si="19"/>
        <v>0</v>
      </c>
      <c r="AJ49" s="70">
        <f t="shared" si="20"/>
        <v>0</v>
      </c>
      <c r="AK49" s="52">
        <f t="shared" si="21"/>
        <v>0</v>
      </c>
    </row>
    <row r="50" spans="1:37" ht="15.75" thickBot="1" x14ac:dyDescent="0.3">
      <c r="A50" s="132">
        <v>440400</v>
      </c>
      <c r="B50" s="59" t="s">
        <v>100</v>
      </c>
      <c r="C50" s="170">
        <v>11.07</v>
      </c>
      <c r="D50" s="70">
        <f>'Services Report'!D50</f>
        <v>0</v>
      </c>
      <c r="E50" s="179">
        <f t="shared" si="0"/>
        <v>0</v>
      </c>
      <c r="F50" s="70">
        <f>'Services Report'!F50</f>
        <v>0</v>
      </c>
      <c r="G50" s="179">
        <f t="shared" si="1"/>
        <v>0</v>
      </c>
      <c r="H50" s="70">
        <f>'Services Report'!H50</f>
        <v>0</v>
      </c>
      <c r="I50" s="179">
        <f t="shared" si="2"/>
        <v>0</v>
      </c>
      <c r="J50" s="78">
        <f t="shared" si="3"/>
        <v>0</v>
      </c>
      <c r="K50" s="79">
        <f t="shared" si="4"/>
        <v>0</v>
      </c>
      <c r="L50" s="68">
        <f>'Services Report'!L50</f>
        <v>0</v>
      </c>
      <c r="M50" s="51">
        <f t="shared" si="5"/>
        <v>0</v>
      </c>
      <c r="N50" s="69">
        <f>'Services Report'!N50</f>
        <v>0</v>
      </c>
      <c r="O50" s="51">
        <f t="shared" si="6"/>
        <v>0</v>
      </c>
      <c r="P50" s="69">
        <f>'Services Report'!P50</f>
        <v>0</v>
      </c>
      <c r="Q50" s="178">
        <f t="shared" si="7"/>
        <v>0</v>
      </c>
      <c r="R50" s="78">
        <f t="shared" si="8"/>
        <v>0</v>
      </c>
      <c r="S50" s="182">
        <f t="shared" si="9"/>
        <v>0</v>
      </c>
      <c r="T50" s="70">
        <f>'Services Report'!T50</f>
        <v>0</v>
      </c>
      <c r="U50" s="179">
        <f t="shared" si="10"/>
        <v>0</v>
      </c>
      <c r="V50" s="70">
        <f>'Services Report'!V50</f>
        <v>0</v>
      </c>
      <c r="W50" s="179">
        <f t="shared" si="11"/>
        <v>0</v>
      </c>
      <c r="X50" s="70">
        <f>'Services Report'!X50</f>
        <v>0</v>
      </c>
      <c r="Y50" s="179">
        <f t="shared" si="12"/>
        <v>0</v>
      </c>
      <c r="Z50" s="78">
        <f t="shared" si="13"/>
        <v>0</v>
      </c>
      <c r="AA50" s="182">
        <f t="shared" si="14"/>
        <v>0</v>
      </c>
      <c r="AB50" s="70">
        <f>'Services Report'!AB50</f>
        <v>0</v>
      </c>
      <c r="AC50" s="179">
        <f t="shared" si="15"/>
        <v>0</v>
      </c>
      <c r="AD50" s="70">
        <f>'Services Report'!AD50</f>
        <v>0</v>
      </c>
      <c r="AE50" s="179">
        <f t="shared" si="16"/>
        <v>0</v>
      </c>
      <c r="AF50" s="70">
        <f>'Services Report'!AF50</f>
        <v>0</v>
      </c>
      <c r="AG50" s="179">
        <f t="shared" si="17"/>
        <v>0</v>
      </c>
      <c r="AH50" s="78">
        <f t="shared" si="18"/>
        <v>0</v>
      </c>
      <c r="AI50" s="182">
        <f t="shared" si="19"/>
        <v>0</v>
      </c>
      <c r="AJ50" s="70">
        <f t="shared" si="20"/>
        <v>0</v>
      </c>
      <c r="AK50" s="52">
        <f t="shared" si="21"/>
        <v>0</v>
      </c>
    </row>
    <row r="51" spans="1:37" ht="15.75" thickBot="1" x14ac:dyDescent="0.3">
      <c r="A51" s="93">
        <v>440500</v>
      </c>
      <c r="B51" s="59" t="s">
        <v>101</v>
      </c>
      <c r="C51" s="170">
        <v>6.42</v>
      </c>
      <c r="D51" s="70">
        <f>'Services Report'!D51</f>
        <v>0</v>
      </c>
      <c r="E51" s="179">
        <f t="shared" si="0"/>
        <v>0</v>
      </c>
      <c r="F51" s="70">
        <f>'Services Report'!F51</f>
        <v>0</v>
      </c>
      <c r="G51" s="179">
        <f t="shared" si="1"/>
        <v>0</v>
      </c>
      <c r="H51" s="70">
        <f>'Services Report'!H51</f>
        <v>0</v>
      </c>
      <c r="I51" s="179">
        <f t="shared" si="2"/>
        <v>0</v>
      </c>
      <c r="J51" s="78">
        <f t="shared" si="3"/>
        <v>0</v>
      </c>
      <c r="K51" s="79">
        <f t="shared" si="4"/>
        <v>0</v>
      </c>
      <c r="L51" s="68">
        <f>'Services Report'!L51</f>
        <v>0</v>
      </c>
      <c r="M51" s="51">
        <f t="shared" si="5"/>
        <v>0</v>
      </c>
      <c r="N51" s="69">
        <f>'Services Report'!N51</f>
        <v>0</v>
      </c>
      <c r="O51" s="51">
        <f t="shared" si="6"/>
        <v>0</v>
      </c>
      <c r="P51" s="69">
        <f>'Services Report'!P51</f>
        <v>0</v>
      </c>
      <c r="Q51" s="178">
        <f t="shared" si="7"/>
        <v>0</v>
      </c>
      <c r="R51" s="78">
        <f t="shared" si="8"/>
        <v>0</v>
      </c>
      <c r="S51" s="182">
        <f t="shared" si="9"/>
        <v>0</v>
      </c>
      <c r="T51" s="70">
        <f>'Services Report'!T51</f>
        <v>0</v>
      </c>
      <c r="U51" s="179">
        <f t="shared" si="10"/>
        <v>0</v>
      </c>
      <c r="V51" s="70">
        <f>'Services Report'!V51</f>
        <v>0</v>
      </c>
      <c r="W51" s="179">
        <f t="shared" si="11"/>
        <v>0</v>
      </c>
      <c r="X51" s="70">
        <f>'Services Report'!X51</f>
        <v>0</v>
      </c>
      <c r="Y51" s="179">
        <f t="shared" si="12"/>
        <v>0</v>
      </c>
      <c r="Z51" s="78">
        <f t="shared" si="13"/>
        <v>0</v>
      </c>
      <c r="AA51" s="182">
        <f t="shared" si="14"/>
        <v>0</v>
      </c>
      <c r="AB51" s="70">
        <f>'Services Report'!AB51</f>
        <v>0</v>
      </c>
      <c r="AC51" s="179">
        <f t="shared" si="15"/>
        <v>0</v>
      </c>
      <c r="AD51" s="70">
        <f>'Services Report'!AD51</f>
        <v>0</v>
      </c>
      <c r="AE51" s="179">
        <f t="shared" si="16"/>
        <v>0</v>
      </c>
      <c r="AF51" s="70">
        <f>'Services Report'!AF51</f>
        <v>0</v>
      </c>
      <c r="AG51" s="179">
        <f t="shared" si="17"/>
        <v>0</v>
      </c>
      <c r="AH51" s="78">
        <f t="shared" si="18"/>
        <v>0</v>
      </c>
      <c r="AI51" s="182">
        <f t="shared" si="19"/>
        <v>0</v>
      </c>
      <c r="AJ51" s="70">
        <f t="shared" si="20"/>
        <v>0</v>
      </c>
      <c r="AK51" s="52">
        <f t="shared" si="21"/>
        <v>0</v>
      </c>
    </row>
    <row r="52" spans="1:37" ht="15.75" thickBot="1" x14ac:dyDescent="0.3">
      <c r="A52" s="132" t="s">
        <v>102</v>
      </c>
      <c r="B52" s="59" t="s">
        <v>103</v>
      </c>
      <c r="C52" s="170">
        <v>6.42</v>
      </c>
      <c r="D52" s="70">
        <f>'Services Report'!D52</f>
        <v>0</v>
      </c>
      <c r="E52" s="179">
        <f t="shared" si="0"/>
        <v>0</v>
      </c>
      <c r="F52" s="70">
        <f>'Services Report'!F52</f>
        <v>0</v>
      </c>
      <c r="G52" s="179">
        <f t="shared" si="1"/>
        <v>0</v>
      </c>
      <c r="H52" s="70">
        <f>'Services Report'!H52</f>
        <v>0</v>
      </c>
      <c r="I52" s="179">
        <f t="shared" si="2"/>
        <v>0</v>
      </c>
      <c r="J52" s="78">
        <f t="shared" si="3"/>
        <v>0</v>
      </c>
      <c r="K52" s="79">
        <f t="shared" si="4"/>
        <v>0</v>
      </c>
      <c r="L52" s="68">
        <f>'Services Report'!L52</f>
        <v>0</v>
      </c>
      <c r="M52" s="51">
        <f t="shared" si="5"/>
        <v>0</v>
      </c>
      <c r="N52" s="69">
        <f>'Services Report'!N52</f>
        <v>0</v>
      </c>
      <c r="O52" s="51">
        <f t="shared" si="6"/>
        <v>0</v>
      </c>
      <c r="P52" s="69">
        <f>'Services Report'!P52</f>
        <v>0</v>
      </c>
      <c r="Q52" s="178">
        <f t="shared" si="7"/>
        <v>0</v>
      </c>
      <c r="R52" s="78">
        <f t="shared" si="8"/>
        <v>0</v>
      </c>
      <c r="S52" s="182">
        <f t="shared" si="9"/>
        <v>0</v>
      </c>
      <c r="T52" s="70">
        <f>'Services Report'!T52</f>
        <v>0</v>
      </c>
      <c r="U52" s="179">
        <f t="shared" si="10"/>
        <v>0</v>
      </c>
      <c r="V52" s="70">
        <f>'Services Report'!V52</f>
        <v>0</v>
      </c>
      <c r="W52" s="179">
        <f t="shared" si="11"/>
        <v>0</v>
      </c>
      <c r="X52" s="70">
        <f>'Services Report'!X52</f>
        <v>0</v>
      </c>
      <c r="Y52" s="179">
        <f t="shared" si="12"/>
        <v>0</v>
      </c>
      <c r="Z52" s="78">
        <f t="shared" si="13"/>
        <v>0</v>
      </c>
      <c r="AA52" s="182">
        <f t="shared" si="14"/>
        <v>0</v>
      </c>
      <c r="AB52" s="70">
        <f>'Services Report'!AB52</f>
        <v>0</v>
      </c>
      <c r="AC52" s="179">
        <f t="shared" si="15"/>
        <v>0</v>
      </c>
      <c r="AD52" s="70">
        <f>'Services Report'!AD52</f>
        <v>0</v>
      </c>
      <c r="AE52" s="179">
        <f t="shared" si="16"/>
        <v>0</v>
      </c>
      <c r="AF52" s="70">
        <f>'Services Report'!AF52</f>
        <v>0</v>
      </c>
      <c r="AG52" s="179">
        <f t="shared" si="17"/>
        <v>0</v>
      </c>
      <c r="AH52" s="78">
        <f t="shared" si="18"/>
        <v>0</v>
      </c>
      <c r="AI52" s="182">
        <f t="shared" si="19"/>
        <v>0</v>
      </c>
      <c r="AJ52" s="70">
        <f t="shared" si="20"/>
        <v>0</v>
      </c>
      <c r="AK52" s="52">
        <f t="shared" si="21"/>
        <v>0</v>
      </c>
    </row>
    <row r="53" spans="1:37" ht="15.75" thickBot="1" x14ac:dyDescent="0.3">
      <c r="A53" s="151" t="s">
        <v>200</v>
      </c>
      <c r="B53" s="149" t="s">
        <v>201</v>
      </c>
      <c r="C53" s="171">
        <v>6.42</v>
      </c>
      <c r="D53" s="70">
        <f>'Services Report'!D53</f>
        <v>0</v>
      </c>
      <c r="E53" s="179">
        <f t="shared" si="0"/>
        <v>0</v>
      </c>
      <c r="F53" s="70">
        <f>'Services Report'!F53</f>
        <v>0</v>
      </c>
      <c r="G53" s="179">
        <f t="shared" si="1"/>
        <v>0</v>
      </c>
      <c r="H53" s="70">
        <f>'Services Report'!H53</f>
        <v>0</v>
      </c>
      <c r="I53" s="179">
        <f t="shared" si="2"/>
        <v>0</v>
      </c>
      <c r="J53" s="78">
        <f t="shared" si="3"/>
        <v>0</v>
      </c>
      <c r="K53" s="79">
        <f t="shared" si="4"/>
        <v>0</v>
      </c>
      <c r="L53" s="68">
        <f>'Services Report'!L53</f>
        <v>0</v>
      </c>
      <c r="M53" s="51">
        <f t="shared" si="5"/>
        <v>0</v>
      </c>
      <c r="N53" s="69">
        <f>'Services Report'!N53</f>
        <v>0</v>
      </c>
      <c r="O53" s="51">
        <f t="shared" si="6"/>
        <v>0</v>
      </c>
      <c r="P53" s="69">
        <f>'Services Report'!P53</f>
        <v>0</v>
      </c>
      <c r="Q53" s="178">
        <f t="shared" si="7"/>
        <v>0</v>
      </c>
      <c r="R53" s="78">
        <f t="shared" si="8"/>
        <v>0</v>
      </c>
      <c r="S53" s="182">
        <f t="shared" si="9"/>
        <v>0</v>
      </c>
      <c r="T53" s="70">
        <f>'Services Report'!T53</f>
        <v>0</v>
      </c>
      <c r="U53" s="179">
        <f t="shared" si="10"/>
        <v>0</v>
      </c>
      <c r="V53" s="70">
        <f>'Services Report'!V53</f>
        <v>0</v>
      </c>
      <c r="W53" s="179">
        <f t="shared" si="11"/>
        <v>0</v>
      </c>
      <c r="X53" s="70">
        <f>'Services Report'!X53</f>
        <v>0</v>
      </c>
      <c r="Y53" s="179">
        <f t="shared" si="12"/>
        <v>0</v>
      </c>
      <c r="Z53" s="78">
        <f t="shared" si="13"/>
        <v>0</v>
      </c>
      <c r="AA53" s="182">
        <f t="shared" si="14"/>
        <v>0</v>
      </c>
      <c r="AB53" s="70">
        <f>'Services Report'!AB53</f>
        <v>0</v>
      </c>
      <c r="AC53" s="179">
        <f t="shared" si="15"/>
        <v>0</v>
      </c>
      <c r="AD53" s="70">
        <f>'Services Report'!AD53</f>
        <v>0</v>
      </c>
      <c r="AE53" s="179">
        <f t="shared" si="16"/>
        <v>0</v>
      </c>
      <c r="AF53" s="70">
        <f>'Services Report'!AF53</f>
        <v>0</v>
      </c>
      <c r="AG53" s="179">
        <f t="shared" si="17"/>
        <v>0</v>
      </c>
      <c r="AH53" s="78">
        <f t="shared" si="18"/>
        <v>0</v>
      </c>
      <c r="AI53" s="182">
        <f t="shared" si="19"/>
        <v>0</v>
      </c>
      <c r="AJ53" s="70">
        <f t="shared" si="20"/>
        <v>0</v>
      </c>
      <c r="AK53" s="52">
        <f t="shared" si="21"/>
        <v>0</v>
      </c>
    </row>
    <row r="54" spans="1:37" ht="15.75" thickBot="1" x14ac:dyDescent="0.3">
      <c r="A54" s="132" t="s">
        <v>104</v>
      </c>
      <c r="B54" s="59" t="s">
        <v>105</v>
      </c>
      <c r="C54" s="170">
        <v>12.4</v>
      </c>
      <c r="D54" s="70">
        <f>'Services Report'!D54</f>
        <v>0</v>
      </c>
      <c r="E54" s="179">
        <f t="shared" si="0"/>
        <v>0</v>
      </c>
      <c r="F54" s="70">
        <f>'Services Report'!F54</f>
        <v>0</v>
      </c>
      <c r="G54" s="179">
        <f t="shared" si="1"/>
        <v>0</v>
      </c>
      <c r="H54" s="70">
        <f>'Services Report'!H54</f>
        <v>0</v>
      </c>
      <c r="I54" s="179">
        <f t="shared" si="2"/>
        <v>0</v>
      </c>
      <c r="J54" s="78">
        <f t="shared" si="3"/>
        <v>0</v>
      </c>
      <c r="K54" s="79">
        <f t="shared" si="4"/>
        <v>0</v>
      </c>
      <c r="L54" s="68">
        <f>'Services Report'!L54</f>
        <v>0</v>
      </c>
      <c r="M54" s="51">
        <f t="shared" si="5"/>
        <v>0</v>
      </c>
      <c r="N54" s="69">
        <f>'Services Report'!N54</f>
        <v>0</v>
      </c>
      <c r="O54" s="51">
        <f t="shared" si="6"/>
        <v>0</v>
      </c>
      <c r="P54" s="69">
        <f>'Services Report'!P54</f>
        <v>0</v>
      </c>
      <c r="Q54" s="178">
        <f t="shared" si="7"/>
        <v>0</v>
      </c>
      <c r="R54" s="78">
        <f t="shared" si="8"/>
        <v>0</v>
      </c>
      <c r="S54" s="182">
        <f t="shared" si="9"/>
        <v>0</v>
      </c>
      <c r="T54" s="70">
        <f>'Services Report'!T54</f>
        <v>0</v>
      </c>
      <c r="U54" s="179">
        <f t="shared" si="10"/>
        <v>0</v>
      </c>
      <c r="V54" s="70">
        <f>'Services Report'!V54</f>
        <v>0</v>
      </c>
      <c r="W54" s="179">
        <f t="shared" si="11"/>
        <v>0</v>
      </c>
      <c r="X54" s="70">
        <f>'Services Report'!X54</f>
        <v>0</v>
      </c>
      <c r="Y54" s="179">
        <f t="shared" si="12"/>
        <v>0</v>
      </c>
      <c r="Z54" s="78">
        <f t="shared" si="13"/>
        <v>0</v>
      </c>
      <c r="AA54" s="182">
        <f t="shared" si="14"/>
        <v>0</v>
      </c>
      <c r="AB54" s="70">
        <f>'Services Report'!AB54</f>
        <v>0</v>
      </c>
      <c r="AC54" s="179">
        <f t="shared" si="15"/>
        <v>0</v>
      </c>
      <c r="AD54" s="70">
        <f>'Services Report'!AD54</f>
        <v>0</v>
      </c>
      <c r="AE54" s="179">
        <f t="shared" si="16"/>
        <v>0</v>
      </c>
      <c r="AF54" s="70">
        <f>'Services Report'!AF54</f>
        <v>0</v>
      </c>
      <c r="AG54" s="179">
        <f t="shared" si="17"/>
        <v>0</v>
      </c>
      <c r="AH54" s="78">
        <f t="shared" si="18"/>
        <v>0</v>
      </c>
      <c r="AI54" s="182">
        <f t="shared" si="19"/>
        <v>0</v>
      </c>
      <c r="AJ54" s="70">
        <f t="shared" si="20"/>
        <v>0</v>
      </c>
      <c r="AK54" s="52">
        <f t="shared" si="21"/>
        <v>0</v>
      </c>
    </row>
    <row r="55" spans="1:37" ht="15.75" thickBot="1" x14ac:dyDescent="0.3">
      <c r="A55" s="151" t="s">
        <v>202</v>
      </c>
      <c r="B55" s="149" t="s">
        <v>203</v>
      </c>
      <c r="C55" s="171">
        <v>12.4</v>
      </c>
      <c r="D55" s="70">
        <f>'Services Report'!D55</f>
        <v>0</v>
      </c>
      <c r="E55" s="179">
        <f t="shared" si="0"/>
        <v>0</v>
      </c>
      <c r="F55" s="70">
        <f>'Services Report'!F55</f>
        <v>0</v>
      </c>
      <c r="G55" s="179">
        <f t="shared" si="1"/>
        <v>0</v>
      </c>
      <c r="H55" s="70">
        <f>'Services Report'!H55</f>
        <v>0</v>
      </c>
      <c r="I55" s="179">
        <f t="shared" si="2"/>
        <v>0</v>
      </c>
      <c r="J55" s="78">
        <f t="shared" si="3"/>
        <v>0</v>
      </c>
      <c r="K55" s="79">
        <f t="shared" si="4"/>
        <v>0</v>
      </c>
      <c r="L55" s="68">
        <f>'Services Report'!L55</f>
        <v>0</v>
      </c>
      <c r="M55" s="51">
        <f t="shared" si="5"/>
        <v>0</v>
      </c>
      <c r="N55" s="69">
        <f>'Services Report'!N55</f>
        <v>0</v>
      </c>
      <c r="O55" s="51">
        <f t="shared" si="6"/>
        <v>0</v>
      </c>
      <c r="P55" s="69">
        <f>'Services Report'!P55</f>
        <v>0</v>
      </c>
      <c r="Q55" s="178">
        <f t="shared" si="7"/>
        <v>0</v>
      </c>
      <c r="R55" s="78">
        <f t="shared" si="8"/>
        <v>0</v>
      </c>
      <c r="S55" s="182">
        <f t="shared" si="9"/>
        <v>0</v>
      </c>
      <c r="T55" s="70">
        <f>'Services Report'!T55</f>
        <v>0</v>
      </c>
      <c r="U55" s="179">
        <f t="shared" si="10"/>
        <v>0</v>
      </c>
      <c r="V55" s="70">
        <f>'Services Report'!V55</f>
        <v>0</v>
      </c>
      <c r="W55" s="179">
        <f t="shared" si="11"/>
        <v>0</v>
      </c>
      <c r="X55" s="70">
        <f>'Services Report'!X55</f>
        <v>0</v>
      </c>
      <c r="Y55" s="179">
        <f t="shared" si="12"/>
        <v>0</v>
      </c>
      <c r="Z55" s="78">
        <f t="shared" si="13"/>
        <v>0</v>
      </c>
      <c r="AA55" s="182">
        <f t="shared" si="14"/>
        <v>0</v>
      </c>
      <c r="AB55" s="70">
        <f>'Services Report'!AB55</f>
        <v>0</v>
      </c>
      <c r="AC55" s="179">
        <f t="shared" si="15"/>
        <v>0</v>
      </c>
      <c r="AD55" s="70">
        <f>'Services Report'!AD55</f>
        <v>0</v>
      </c>
      <c r="AE55" s="179">
        <f t="shared" si="16"/>
        <v>0</v>
      </c>
      <c r="AF55" s="70">
        <f>'Services Report'!AF55</f>
        <v>0</v>
      </c>
      <c r="AG55" s="179">
        <f t="shared" si="17"/>
        <v>0</v>
      </c>
      <c r="AH55" s="78">
        <f t="shared" si="18"/>
        <v>0</v>
      </c>
      <c r="AI55" s="182">
        <f t="shared" si="19"/>
        <v>0</v>
      </c>
      <c r="AJ55" s="70">
        <f t="shared" si="20"/>
        <v>0</v>
      </c>
      <c r="AK55" s="52">
        <f t="shared" si="21"/>
        <v>0</v>
      </c>
    </row>
    <row r="56" spans="1:37" ht="15.75" thickBot="1" x14ac:dyDescent="0.3">
      <c r="A56" s="132" t="s">
        <v>106</v>
      </c>
      <c r="B56" s="59" t="s">
        <v>108</v>
      </c>
      <c r="C56" s="170">
        <v>21.02</v>
      </c>
      <c r="D56" s="70">
        <f>'Services Report'!D56</f>
        <v>0</v>
      </c>
      <c r="E56" s="179">
        <f t="shared" si="0"/>
        <v>0</v>
      </c>
      <c r="F56" s="70">
        <f>'Services Report'!F56</f>
        <v>0</v>
      </c>
      <c r="G56" s="179">
        <f t="shared" si="1"/>
        <v>0</v>
      </c>
      <c r="H56" s="70">
        <f>'Services Report'!H56</f>
        <v>0</v>
      </c>
      <c r="I56" s="179">
        <f t="shared" si="2"/>
        <v>0</v>
      </c>
      <c r="J56" s="78">
        <f t="shared" si="3"/>
        <v>0</v>
      </c>
      <c r="K56" s="79">
        <f t="shared" si="4"/>
        <v>0</v>
      </c>
      <c r="L56" s="68">
        <f>'Services Report'!L56</f>
        <v>0</v>
      </c>
      <c r="M56" s="51">
        <f t="shared" si="5"/>
        <v>0</v>
      </c>
      <c r="N56" s="69">
        <f>'Services Report'!N56</f>
        <v>0</v>
      </c>
      <c r="O56" s="51">
        <f t="shared" si="6"/>
        <v>0</v>
      </c>
      <c r="P56" s="69">
        <f>'Services Report'!P56</f>
        <v>0</v>
      </c>
      <c r="Q56" s="178">
        <f t="shared" si="7"/>
        <v>0</v>
      </c>
      <c r="R56" s="78">
        <f t="shared" si="8"/>
        <v>0</v>
      </c>
      <c r="S56" s="182">
        <f t="shared" si="9"/>
        <v>0</v>
      </c>
      <c r="T56" s="70">
        <f>'Services Report'!T56</f>
        <v>0</v>
      </c>
      <c r="U56" s="179">
        <f t="shared" si="10"/>
        <v>0</v>
      </c>
      <c r="V56" s="70">
        <f>'Services Report'!V56</f>
        <v>0</v>
      </c>
      <c r="W56" s="179">
        <f t="shared" si="11"/>
        <v>0</v>
      </c>
      <c r="X56" s="70">
        <f>'Services Report'!X56</f>
        <v>0</v>
      </c>
      <c r="Y56" s="179">
        <f t="shared" si="12"/>
        <v>0</v>
      </c>
      <c r="Z56" s="78">
        <f t="shared" si="13"/>
        <v>0</v>
      </c>
      <c r="AA56" s="182">
        <f t="shared" si="14"/>
        <v>0</v>
      </c>
      <c r="AB56" s="70">
        <f>'Services Report'!AB56</f>
        <v>0</v>
      </c>
      <c r="AC56" s="179">
        <f t="shared" si="15"/>
        <v>0</v>
      </c>
      <c r="AD56" s="70">
        <f>'Services Report'!AD56</f>
        <v>0</v>
      </c>
      <c r="AE56" s="179">
        <f t="shared" si="16"/>
        <v>0</v>
      </c>
      <c r="AF56" s="70">
        <f>'Services Report'!AF56</f>
        <v>0</v>
      </c>
      <c r="AG56" s="179">
        <f t="shared" si="17"/>
        <v>0</v>
      </c>
      <c r="AH56" s="78">
        <f t="shared" si="18"/>
        <v>0</v>
      </c>
      <c r="AI56" s="182">
        <f t="shared" si="19"/>
        <v>0</v>
      </c>
      <c r="AJ56" s="70">
        <f t="shared" si="20"/>
        <v>0</v>
      </c>
      <c r="AK56" s="52">
        <f t="shared" si="21"/>
        <v>0</v>
      </c>
    </row>
    <row r="57" spans="1:37" ht="26.25" thickBot="1" x14ac:dyDescent="0.3">
      <c r="A57" s="132" t="s">
        <v>107</v>
      </c>
      <c r="B57" s="59" t="s">
        <v>109</v>
      </c>
      <c r="C57" s="170">
        <v>21.02</v>
      </c>
      <c r="D57" s="70">
        <f>'Services Report'!D57</f>
        <v>0</v>
      </c>
      <c r="E57" s="179">
        <f t="shared" si="0"/>
        <v>0</v>
      </c>
      <c r="F57" s="70">
        <f>'Services Report'!F57</f>
        <v>0</v>
      </c>
      <c r="G57" s="179">
        <f t="shared" si="1"/>
        <v>0</v>
      </c>
      <c r="H57" s="70">
        <f>'Services Report'!H57</f>
        <v>0</v>
      </c>
      <c r="I57" s="179">
        <f t="shared" si="2"/>
        <v>0</v>
      </c>
      <c r="J57" s="78">
        <f t="shared" si="3"/>
        <v>0</v>
      </c>
      <c r="K57" s="79">
        <f t="shared" si="4"/>
        <v>0</v>
      </c>
      <c r="L57" s="68">
        <f>'Services Report'!L57</f>
        <v>0</v>
      </c>
      <c r="M57" s="51">
        <f t="shared" si="5"/>
        <v>0</v>
      </c>
      <c r="N57" s="69">
        <f>'Services Report'!N57</f>
        <v>0</v>
      </c>
      <c r="O57" s="51">
        <f t="shared" si="6"/>
        <v>0</v>
      </c>
      <c r="P57" s="69">
        <f>'Services Report'!P57</f>
        <v>0</v>
      </c>
      <c r="Q57" s="178">
        <f t="shared" si="7"/>
        <v>0</v>
      </c>
      <c r="R57" s="78">
        <f t="shared" si="8"/>
        <v>0</v>
      </c>
      <c r="S57" s="182">
        <f t="shared" si="9"/>
        <v>0</v>
      </c>
      <c r="T57" s="70">
        <f>'Services Report'!T57</f>
        <v>0</v>
      </c>
      <c r="U57" s="179">
        <f t="shared" si="10"/>
        <v>0</v>
      </c>
      <c r="V57" s="70">
        <f>'Services Report'!V57</f>
        <v>0</v>
      </c>
      <c r="W57" s="179">
        <f t="shared" si="11"/>
        <v>0</v>
      </c>
      <c r="X57" s="70">
        <f>'Services Report'!X57</f>
        <v>0</v>
      </c>
      <c r="Y57" s="179">
        <f t="shared" si="12"/>
        <v>0</v>
      </c>
      <c r="Z57" s="78">
        <f t="shared" si="13"/>
        <v>0</v>
      </c>
      <c r="AA57" s="182">
        <f t="shared" si="14"/>
        <v>0</v>
      </c>
      <c r="AB57" s="70">
        <f>'Services Report'!AB57</f>
        <v>0</v>
      </c>
      <c r="AC57" s="179">
        <f t="shared" si="15"/>
        <v>0</v>
      </c>
      <c r="AD57" s="70">
        <f>'Services Report'!AD57</f>
        <v>0</v>
      </c>
      <c r="AE57" s="179">
        <f t="shared" si="16"/>
        <v>0</v>
      </c>
      <c r="AF57" s="70">
        <f>'Services Report'!AF57</f>
        <v>0</v>
      </c>
      <c r="AG57" s="179">
        <f t="shared" si="17"/>
        <v>0</v>
      </c>
      <c r="AH57" s="78">
        <f t="shared" si="18"/>
        <v>0</v>
      </c>
      <c r="AI57" s="182">
        <f t="shared" si="19"/>
        <v>0</v>
      </c>
      <c r="AJ57" s="70">
        <f t="shared" si="20"/>
        <v>0</v>
      </c>
      <c r="AK57" s="52">
        <f t="shared" si="21"/>
        <v>0</v>
      </c>
    </row>
    <row r="58" spans="1:37" ht="15.75" thickBot="1" x14ac:dyDescent="0.3">
      <c r="A58" s="93" t="s">
        <v>110</v>
      </c>
      <c r="B58" s="59" t="s">
        <v>111</v>
      </c>
      <c r="C58" s="170">
        <v>12.19</v>
      </c>
      <c r="D58" s="70">
        <f>'Services Report'!D58</f>
        <v>0</v>
      </c>
      <c r="E58" s="179">
        <f t="shared" si="0"/>
        <v>0</v>
      </c>
      <c r="F58" s="70">
        <f>'Services Report'!F58</f>
        <v>0</v>
      </c>
      <c r="G58" s="179">
        <f t="shared" si="1"/>
        <v>0</v>
      </c>
      <c r="H58" s="70">
        <f>'Services Report'!H58</f>
        <v>0</v>
      </c>
      <c r="I58" s="179">
        <f t="shared" si="2"/>
        <v>0</v>
      </c>
      <c r="J58" s="78">
        <f t="shared" si="3"/>
        <v>0</v>
      </c>
      <c r="K58" s="79">
        <f t="shared" si="4"/>
        <v>0</v>
      </c>
      <c r="L58" s="68">
        <f>'Services Report'!L58</f>
        <v>0</v>
      </c>
      <c r="M58" s="51">
        <f t="shared" si="5"/>
        <v>0</v>
      </c>
      <c r="N58" s="69">
        <f>'Services Report'!N58</f>
        <v>0</v>
      </c>
      <c r="O58" s="51">
        <f t="shared" si="6"/>
        <v>0</v>
      </c>
      <c r="P58" s="69">
        <f>'Services Report'!P58</f>
        <v>0</v>
      </c>
      <c r="Q58" s="178">
        <f t="shared" si="7"/>
        <v>0</v>
      </c>
      <c r="R58" s="78">
        <f t="shared" si="8"/>
        <v>0</v>
      </c>
      <c r="S58" s="182">
        <f t="shared" si="9"/>
        <v>0</v>
      </c>
      <c r="T58" s="70">
        <f>'Services Report'!T58</f>
        <v>0</v>
      </c>
      <c r="U58" s="179">
        <f t="shared" si="10"/>
        <v>0</v>
      </c>
      <c r="V58" s="70">
        <f>'Services Report'!V58</f>
        <v>0</v>
      </c>
      <c r="W58" s="179">
        <f t="shared" si="11"/>
        <v>0</v>
      </c>
      <c r="X58" s="70">
        <f>'Services Report'!X58</f>
        <v>0</v>
      </c>
      <c r="Y58" s="179">
        <f t="shared" si="12"/>
        <v>0</v>
      </c>
      <c r="Z58" s="78">
        <f t="shared" si="13"/>
        <v>0</v>
      </c>
      <c r="AA58" s="182">
        <f t="shared" si="14"/>
        <v>0</v>
      </c>
      <c r="AB58" s="70">
        <f>'Services Report'!AB58</f>
        <v>0</v>
      </c>
      <c r="AC58" s="179">
        <f t="shared" si="15"/>
        <v>0</v>
      </c>
      <c r="AD58" s="70">
        <f>'Services Report'!AD58</f>
        <v>0</v>
      </c>
      <c r="AE58" s="179">
        <f t="shared" si="16"/>
        <v>0</v>
      </c>
      <c r="AF58" s="70">
        <f>'Services Report'!AF58</f>
        <v>0</v>
      </c>
      <c r="AG58" s="179">
        <f t="shared" si="17"/>
        <v>0</v>
      </c>
      <c r="AH58" s="78">
        <f t="shared" si="18"/>
        <v>0</v>
      </c>
      <c r="AI58" s="182">
        <f t="shared" si="19"/>
        <v>0</v>
      </c>
      <c r="AJ58" s="70">
        <f t="shared" si="20"/>
        <v>0</v>
      </c>
      <c r="AK58" s="52">
        <f t="shared" si="21"/>
        <v>0</v>
      </c>
    </row>
    <row r="59" spans="1:37" ht="15.75" thickBot="1" x14ac:dyDescent="0.3">
      <c r="A59" s="148" t="s">
        <v>204</v>
      </c>
      <c r="B59" s="149" t="s">
        <v>205</v>
      </c>
      <c r="C59" s="171">
        <v>12.19</v>
      </c>
      <c r="D59" s="70">
        <f>'Services Report'!D59</f>
        <v>0</v>
      </c>
      <c r="E59" s="179">
        <f t="shared" si="0"/>
        <v>0</v>
      </c>
      <c r="F59" s="70">
        <f>'Services Report'!F59</f>
        <v>0</v>
      </c>
      <c r="G59" s="179">
        <f t="shared" si="1"/>
        <v>0</v>
      </c>
      <c r="H59" s="70">
        <f>'Services Report'!H59</f>
        <v>0</v>
      </c>
      <c r="I59" s="179">
        <f t="shared" si="2"/>
        <v>0</v>
      </c>
      <c r="J59" s="78">
        <f t="shared" si="3"/>
        <v>0</v>
      </c>
      <c r="K59" s="79">
        <f t="shared" si="4"/>
        <v>0</v>
      </c>
      <c r="L59" s="68">
        <f>'Services Report'!L59</f>
        <v>0</v>
      </c>
      <c r="M59" s="51">
        <f t="shared" si="5"/>
        <v>0</v>
      </c>
      <c r="N59" s="69">
        <f>'Services Report'!N59</f>
        <v>0</v>
      </c>
      <c r="O59" s="51">
        <f t="shared" si="6"/>
        <v>0</v>
      </c>
      <c r="P59" s="69">
        <f>'Services Report'!P59</f>
        <v>0</v>
      </c>
      <c r="Q59" s="178">
        <f t="shared" si="7"/>
        <v>0</v>
      </c>
      <c r="R59" s="78">
        <f t="shared" si="8"/>
        <v>0</v>
      </c>
      <c r="S59" s="182">
        <f t="shared" si="9"/>
        <v>0</v>
      </c>
      <c r="T59" s="70">
        <f>'Services Report'!T59</f>
        <v>0</v>
      </c>
      <c r="U59" s="179">
        <f t="shared" si="10"/>
        <v>0</v>
      </c>
      <c r="V59" s="70">
        <f>'Services Report'!V59</f>
        <v>0</v>
      </c>
      <c r="W59" s="179">
        <f t="shared" si="11"/>
        <v>0</v>
      </c>
      <c r="X59" s="70">
        <f>'Services Report'!X59</f>
        <v>0</v>
      </c>
      <c r="Y59" s="179">
        <f t="shared" si="12"/>
        <v>0</v>
      </c>
      <c r="Z59" s="78">
        <f t="shared" si="13"/>
        <v>0</v>
      </c>
      <c r="AA59" s="182">
        <f t="shared" si="14"/>
        <v>0</v>
      </c>
      <c r="AB59" s="70">
        <f>'Services Report'!AB59</f>
        <v>0</v>
      </c>
      <c r="AC59" s="179">
        <f t="shared" si="15"/>
        <v>0</v>
      </c>
      <c r="AD59" s="70">
        <f>'Services Report'!AD59</f>
        <v>0</v>
      </c>
      <c r="AE59" s="179">
        <f t="shared" si="16"/>
        <v>0</v>
      </c>
      <c r="AF59" s="70">
        <f>'Services Report'!AF59</f>
        <v>0</v>
      </c>
      <c r="AG59" s="179">
        <f t="shared" si="17"/>
        <v>0</v>
      </c>
      <c r="AH59" s="78">
        <f t="shared" si="18"/>
        <v>0</v>
      </c>
      <c r="AI59" s="182">
        <f t="shared" si="19"/>
        <v>0</v>
      </c>
      <c r="AJ59" s="70">
        <f t="shared" si="20"/>
        <v>0</v>
      </c>
      <c r="AK59" s="52">
        <f t="shared" si="21"/>
        <v>0</v>
      </c>
    </row>
    <row r="60" spans="1:37" ht="15.75" thickBot="1" x14ac:dyDescent="0.3">
      <c r="A60" s="132" t="s">
        <v>112</v>
      </c>
      <c r="B60" s="59" t="s">
        <v>114</v>
      </c>
      <c r="C60" s="170">
        <v>18.440000000000001</v>
      </c>
      <c r="D60" s="70">
        <f>'Services Report'!D60</f>
        <v>0</v>
      </c>
      <c r="E60" s="179">
        <f t="shared" si="0"/>
        <v>0</v>
      </c>
      <c r="F60" s="70">
        <f>'Services Report'!F60</f>
        <v>0</v>
      </c>
      <c r="G60" s="179">
        <f t="shared" si="1"/>
        <v>0</v>
      </c>
      <c r="H60" s="70">
        <f>'Services Report'!H60</f>
        <v>0</v>
      </c>
      <c r="I60" s="179">
        <f t="shared" si="2"/>
        <v>0</v>
      </c>
      <c r="J60" s="78">
        <f t="shared" si="3"/>
        <v>0</v>
      </c>
      <c r="K60" s="79">
        <f t="shared" si="4"/>
        <v>0</v>
      </c>
      <c r="L60" s="68">
        <f>'Services Report'!L60</f>
        <v>0</v>
      </c>
      <c r="M60" s="51">
        <f t="shared" si="5"/>
        <v>0</v>
      </c>
      <c r="N60" s="69">
        <f>'Services Report'!N60</f>
        <v>0</v>
      </c>
      <c r="O60" s="51">
        <f t="shared" si="6"/>
        <v>0</v>
      </c>
      <c r="P60" s="69">
        <f>'Services Report'!P60</f>
        <v>0</v>
      </c>
      <c r="Q60" s="178">
        <f t="shared" si="7"/>
        <v>0</v>
      </c>
      <c r="R60" s="78">
        <f t="shared" si="8"/>
        <v>0</v>
      </c>
      <c r="S60" s="182">
        <f t="shared" si="9"/>
        <v>0</v>
      </c>
      <c r="T60" s="70">
        <f>'Services Report'!T60</f>
        <v>0</v>
      </c>
      <c r="U60" s="179">
        <f t="shared" si="10"/>
        <v>0</v>
      </c>
      <c r="V60" s="70">
        <f>'Services Report'!V60</f>
        <v>0</v>
      </c>
      <c r="W60" s="179">
        <f t="shared" si="11"/>
        <v>0</v>
      </c>
      <c r="X60" s="70">
        <f>'Services Report'!X60</f>
        <v>0</v>
      </c>
      <c r="Y60" s="179">
        <f t="shared" si="12"/>
        <v>0</v>
      </c>
      <c r="Z60" s="78">
        <f t="shared" si="13"/>
        <v>0</v>
      </c>
      <c r="AA60" s="182">
        <f t="shared" si="14"/>
        <v>0</v>
      </c>
      <c r="AB60" s="70">
        <f>'Services Report'!AB60</f>
        <v>0</v>
      </c>
      <c r="AC60" s="179">
        <f t="shared" si="15"/>
        <v>0</v>
      </c>
      <c r="AD60" s="70">
        <f>'Services Report'!AD60</f>
        <v>0</v>
      </c>
      <c r="AE60" s="179">
        <f t="shared" si="16"/>
        <v>0</v>
      </c>
      <c r="AF60" s="70">
        <f>'Services Report'!AF60</f>
        <v>0</v>
      </c>
      <c r="AG60" s="179">
        <f t="shared" si="17"/>
        <v>0</v>
      </c>
      <c r="AH60" s="78">
        <f t="shared" si="18"/>
        <v>0</v>
      </c>
      <c r="AI60" s="182">
        <f t="shared" si="19"/>
        <v>0</v>
      </c>
      <c r="AJ60" s="70">
        <f t="shared" si="20"/>
        <v>0</v>
      </c>
      <c r="AK60" s="52">
        <f t="shared" si="21"/>
        <v>0</v>
      </c>
    </row>
    <row r="61" spans="1:37" ht="15.75" thickBot="1" x14ac:dyDescent="0.3">
      <c r="A61" s="151" t="s">
        <v>206</v>
      </c>
      <c r="B61" s="149" t="s">
        <v>207</v>
      </c>
      <c r="C61" s="171">
        <v>18.440000000000001</v>
      </c>
      <c r="D61" s="70">
        <f>'Services Report'!D61</f>
        <v>0</v>
      </c>
      <c r="E61" s="179">
        <f t="shared" si="0"/>
        <v>0</v>
      </c>
      <c r="F61" s="70">
        <f>'Services Report'!F61</f>
        <v>0</v>
      </c>
      <c r="G61" s="179">
        <f t="shared" si="1"/>
        <v>0</v>
      </c>
      <c r="H61" s="70">
        <f>'Services Report'!H61</f>
        <v>0</v>
      </c>
      <c r="I61" s="179">
        <f t="shared" si="2"/>
        <v>0</v>
      </c>
      <c r="J61" s="78">
        <f t="shared" si="3"/>
        <v>0</v>
      </c>
      <c r="K61" s="79">
        <f t="shared" si="4"/>
        <v>0</v>
      </c>
      <c r="L61" s="68">
        <f>'Services Report'!L61</f>
        <v>0</v>
      </c>
      <c r="M61" s="51">
        <f t="shared" si="5"/>
        <v>0</v>
      </c>
      <c r="N61" s="69">
        <f>'Services Report'!N61</f>
        <v>0</v>
      </c>
      <c r="O61" s="51">
        <f t="shared" si="6"/>
        <v>0</v>
      </c>
      <c r="P61" s="69">
        <f>'Services Report'!P61</f>
        <v>0</v>
      </c>
      <c r="Q61" s="178">
        <f t="shared" si="7"/>
        <v>0</v>
      </c>
      <c r="R61" s="78">
        <f t="shared" si="8"/>
        <v>0</v>
      </c>
      <c r="S61" s="182">
        <f t="shared" si="9"/>
        <v>0</v>
      </c>
      <c r="T61" s="70">
        <f>'Services Report'!T61</f>
        <v>0</v>
      </c>
      <c r="U61" s="179">
        <f t="shared" si="10"/>
        <v>0</v>
      </c>
      <c r="V61" s="70">
        <f>'Services Report'!V61</f>
        <v>0</v>
      </c>
      <c r="W61" s="179">
        <f t="shared" si="11"/>
        <v>0</v>
      </c>
      <c r="X61" s="70">
        <f>'Services Report'!X61</f>
        <v>0</v>
      </c>
      <c r="Y61" s="179">
        <f t="shared" si="12"/>
        <v>0</v>
      </c>
      <c r="Z61" s="78">
        <f t="shared" si="13"/>
        <v>0</v>
      </c>
      <c r="AA61" s="182">
        <f t="shared" si="14"/>
        <v>0</v>
      </c>
      <c r="AB61" s="70">
        <f>'Services Report'!AB61</f>
        <v>0</v>
      </c>
      <c r="AC61" s="179">
        <f t="shared" si="15"/>
        <v>0</v>
      </c>
      <c r="AD61" s="70">
        <f>'Services Report'!AD61</f>
        <v>0</v>
      </c>
      <c r="AE61" s="179">
        <f t="shared" si="16"/>
        <v>0</v>
      </c>
      <c r="AF61" s="70">
        <f>'Services Report'!AF61</f>
        <v>0</v>
      </c>
      <c r="AG61" s="179">
        <f t="shared" si="17"/>
        <v>0</v>
      </c>
      <c r="AH61" s="78">
        <f t="shared" si="18"/>
        <v>0</v>
      </c>
      <c r="AI61" s="182">
        <f t="shared" si="19"/>
        <v>0</v>
      </c>
      <c r="AJ61" s="70">
        <f t="shared" si="20"/>
        <v>0</v>
      </c>
      <c r="AK61" s="52">
        <f t="shared" si="21"/>
        <v>0</v>
      </c>
    </row>
    <row r="62" spans="1:37" ht="15.75" thickBot="1" x14ac:dyDescent="0.3">
      <c r="A62" s="93" t="s">
        <v>113</v>
      </c>
      <c r="B62" s="59" t="s">
        <v>115</v>
      </c>
      <c r="C62" s="170">
        <v>25.02</v>
      </c>
      <c r="D62" s="70">
        <f>'Services Report'!D62</f>
        <v>0</v>
      </c>
      <c r="E62" s="179">
        <f t="shared" si="0"/>
        <v>0</v>
      </c>
      <c r="F62" s="70">
        <f>'Services Report'!F62</f>
        <v>0</v>
      </c>
      <c r="G62" s="179">
        <f t="shared" si="1"/>
        <v>0</v>
      </c>
      <c r="H62" s="70">
        <f>'Services Report'!H62</f>
        <v>0</v>
      </c>
      <c r="I62" s="179">
        <f t="shared" si="2"/>
        <v>0</v>
      </c>
      <c r="J62" s="78">
        <f t="shared" si="3"/>
        <v>0</v>
      </c>
      <c r="K62" s="79">
        <f t="shared" si="4"/>
        <v>0</v>
      </c>
      <c r="L62" s="68">
        <f>'Services Report'!L62</f>
        <v>0</v>
      </c>
      <c r="M62" s="51">
        <f t="shared" si="5"/>
        <v>0</v>
      </c>
      <c r="N62" s="69">
        <f>'Services Report'!N62</f>
        <v>0</v>
      </c>
      <c r="O62" s="51">
        <f t="shared" si="6"/>
        <v>0</v>
      </c>
      <c r="P62" s="69">
        <f>'Services Report'!P62</f>
        <v>0</v>
      </c>
      <c r="Q62" s="178">
        <f t="shared" si="7"/>
        <v>0</v>
      </c>
      <c r="R62" s="78">
        <f t="shared" si="8"/>
        <v>0</v>
      </c>
      <c r="S62" s="182">
        <f t="shared" si="9"/>
        <v>0</v>
      </c>
      <c r="T62" s="70">
        <f>'Services Report'!T62</f>
        <v>0</v>
      </c>
      <c r="U62" s="179">
        <f t="shared" si="10"/>
        <v>0</v>
      </c>
      <c r="V62" s="70">
        <f>'Services Report'!V62</f>
        <v>0</v>
      </c>
      <c r="W62" s="179">
        <f t="shared" si="11"/>
        <v>0</v>
      </c>
      <c r="X62" s="70">
        <f>'Services Report'!X62</f>
        <v>0</v>
      </c>
      <c r="Y62" s="179">
        <f t="shared" si="12"/>
        <v>0</v>
      </c>
      <c r="Z62" s="78">
        <f t="shared" si="13"/>
        <v>0</v>
      </c>
      <c r="AA62" s="182">
        <f t="shared" si="14"/>
        <v>0</v>
      </c>
      <c r="AB62" s="70">
        <f>'Services Report'!AB62</f>
        <v>0</v>
      </c>
      <c r="AC62" s="179">
        <f t="shared" si="15"/>
        <v>0</v>
      </c>
      <c r="AD62" s="70">
        <f>'Services Report'!AD62</f>
        <v>0</v>
      </c>
      <c r="AE62" s="179">
        <f t="shared" si="16"/>
        <v>0</v>
      </c>
      <c r="AF62" s="70">
        <f>'Services Report'!AF62</f>
        <v>0</v>
      </c>
      <c r="AG62" s="179">
        <f t="shared" si="17"/>
        <v>0</v>
      </c>
      <c r="AH62" s="78">
        <f t="shared" si="18"/>
        <v>0</v>
      </c>
      <c r="AI62" s="182">
        <f t="shared" si="19"/>
        <v>0</v>
      </c>
      <c r="AJ62" s="70">
        <f t="shared" si="20"/>
        <v>0</v>
      </c>
      <c r="AK62" s="52">
        <f t="shared" si="21"/>
        <v>0</v>
      </c>
    </row>
    <row r="63" spans="1:37" ht="15.75" thickBot="1" x14ac:dyDescent="0.3">
      <c r="A63" s="148" t="s">
        <v>208</v>
      </c>
      <c r="B63" s="149" t="s">
        <v>209</v>
      </c>
      <c r="C63" s="171">
        <v>25.02</v>
      </c>
      <c r="D63" s="70">
        <f>'Services Report'!D63</f>
        <v>0</v>
      </c>
      <c r="E63" s="179">
        <f t="shared" si="0"/>
        <v>0</v>
      </c>
      <c r="F63" s="70">
        <f>'Services Report'!F63</f>
        <v>0</v>
      </c>
      <c r="G63" s="179">
        <f t="shared" si="1"/>
        <v>0</v>
      </c>
      <c r="H63" s="70">
        <f>'Services Report'!H63</f>
        <v>0</v>
      </c>
      <c r="I63" s="179">
        <f t="shared" si="2"/>
        <v>0</v>
      </c>
      <c r="J63" s="78">
        <f t="shared" si="3"/>
        <v>0</v>
      </c>
      <c r="K63" s="79">
        <f t="shared" si="4"/>
        <v>0</v>
      </c>
      <c r="L63" s="68">
        <f>'Services Report'!L63</f>
        <v>0</v>
      </c>
      <c r="M63" s="51">
        <f t="shared" si="5"/>
        <v>0</v>
      </c>
      <c r="N63" s="69">
        <f>'Services Report'!N63</f>
        <v>0</v>
      </c>
      <c r="O63" s="51">
        <f t="shared" si="6"/>
        <v>0</v>
      </c>
      <c r="P63" s="69">
        <f>'Services Report'!P63</f>
        <v>0</v>
      </c>
      <c r="Q63" s="178">
        <f t="shared" si="7"/>
        <v>0</v>
      </c>
      <c r="R63" s="78">
        <f t="shared" si="8"/>
        <v>0</v>
      </c>
      <c r="S63" s="182">
        <f t="shared" si="9"/>
        <v>0</v>
      </c>
      <c r="T63" s="70">
        <f>'Services Report'!T63</f>
        <v>0</v>
      </c>
      <c r="U63" s="179">
        <f t="shared" si="10"/>
        <v>0</v>
      </c>
      <c r="V63" s="70">
        <f>'Services Report'!V63</f>
        <v>0</v>
      </c>
      <c r="W63" s="179">
        <f t="shared" si="11"/>
        <v>0</v>
      </c>
      <c r="X63" s="70">
        <f>'Services Report'!X63</f>
        <v>0</v>
      </c>
      <c r="Y63" s="179">
        <f t="shared" si="12"/>
        <v>0</v>
      </c>
      <c r="Z63" s="78">
        <f t="shared" si="13"/>
        <v>0</v>
      </c>
      <c r="AA63" s="182">
        <f t="shared" si="14"/>
        <v>0</v>
      </c>
      <c r="AB63" s="70">
        <f>'Services Report'!AB63</f>
        <v>0</v>
      </c>
      <c r="AC63" s="179">
        <f t="shared" si="15"/>
        <v>0</v>
      </c>
      <c r="AD63" s="70">
        <f>'Services Report'!AD63</f>
        <v>0</v>
      </c>
      <c r="AE63" s="179">
        <f t="shared" si="16"/>
        <v>0</v>
      </c>
      <c r="AF63" s="70">
        <f>'Services Report'!AF63</f>
        <v>0</v>
      </c>
      <c r="AG63" s="179">
        <f t="shared" si="17"/>
        <v>0</v>
      </c>
      <c r="AH63" s="78">
        <f t="shared" si="18"/>
        <v>0</v>
      </c>
      <c r="AI63" s="182">
        <f t="shared" si="19"/>
        <v>0</v>
      </c>
      <c r="AJ63" s="70">
        <f t="shared" si="20"/>
        <v>0</v>
      </c>
      <c r="AK63" s="52">
        <f t="shared" si="21"/>
        <v>0</v>
      </c>
    </row>
    <row r="64" spans="1:37" ht="15.75" thickBot="1" x14ac:dyDescent="0.3">
      <c r="A64" s="132" t="s">
        <v>116</v>
      </c>
      <c r="B64" s="59" t="s">
        <v>117</v>
      </c>
      <c r="C64" s="170">
        <v>273.27</v>
      </c>
      <c r="D64" s="70">
        <f>'Services Report'!D64</f>
        <v>0</v>
      </c>
      <c r="E64" s="179">
        <f t="shared" si="0"/>
        <v>0</v>
      </c>
      <c r="F64" s="70">
        <f>'Services Report'!F64</f>
        <v>0</v>
      </c>
      <c r="G64" s="179">
        <f t="shared" si="1"/>
        <v>0</v>
      </c>
      <c r="H64" s="70">
        <f>'Services Report'!H64</f>
        <v>0</v>
      </c>
      <c r="I64" s="179">
        <f t="shared" si="2"/>
        <v>0</v>
      </c>
      <c r="J64" s="78">
        <f t="shared" si="3"/>
        <v>0</v>
      </c>
      <c r="K64" s="79">
        <f t="shared" si="4"/>
        <v>0</v>
      </c>
      <c r="L64" s="68">
        <f>'Services Report'!L64</f>
        <v>0</v>
      </c>
      <c r="M64" s="51">
        <f t="shared" si="5"/>
        <v>0</v>
      </c>
      <c r="N64" s="69">
        <f>'Services Report'!N64</f>
        <v>0</v>
      </c>
      <c r="O64" s="51">
        <f t="shared" si="6"/>
        <v>0</v>
      </c>
      <c r="P64" s="69">
        <f>'Services Report'!P64</f>
        <v>0</v>
      </c>
      <c r="Q64" s="178">
        <f t="shared" si="7"/>
        <v>0</v>
      </c>
      <c r="R64" s="78">
        <f t="shared" si="8"/>
        <v>0</v>
      </c>
      <c r="S64" s="182">
        <f t="shared" si="9"/>
        <v>0</v>
      </c>
      <c r="T64" s="70">
        <f>'Services Report'!T64</f>
        <v>0</v>
      </c>
      <c r="U64" s="179">
        <f t="shared" si="10"/>
        <v>0</v>
      </c>
      <c r="V64" s="70">
        <f>'Services Report'!V64</f>
        <v>0</v>
      </c>
      <c r="W64" s="179">
        <f t="shared" si="11"/>
        <v>0</v>
      </c>
      <c r="X64" s="70">
        <f>'Services Report'!X64</f>
        <v>0</v>
      </c>
      <c r="Y64" s="179">
        <f t="shared" si="12"/>
        <v>0</v>
      </c>
      <c r="Z64" s="78">
        <f t="shared" si="13"/>
        <v>0</v>
      </c>
      <c r="AA64" s="182">
        <f t="shared" si="14"/>
        <v>0</v>
      </c>
      <c r="AB64" s="70">
        <f>'Services Report'!AB64</f>
        <v>0</v>
      </c>
      <c r="AC64" s="179">
        <f t="shared" si="15"/>
        <v>0</v>
      </c>
      <c r="AD64" s="70">
        <f>'Services Report'!AD64</f>
        <v>0</v>
      </c>
      <c r="AE64" s="179">
        <f t="shared" si="16"/>
        <v>0</v>
      </c>
      <c r="AF64" s="70">
        <f>'Services Report'!AF64</f>
        <v>0</v>
      </c>
      <c r="AG64" s="179">
        <f t="shared" si="17"/>
        <v>0</v>
      </c>
      <c r="AH64" s="78">
        <f t="shared" si="18"/>
        <v>0</v>
      </c>
      <c r="AI64" s="182">
        <f t="shared" si="19"/>
        <v>0</v>
      </c>
      <c r="AJ64" s="70">
        <f t="shared" si="20"/>
        <v>0</v>
      </c>
      <c r="AK64" s="52">
        <f t="shared" si="21"/>
        <v>0</v>
      </c>
    </row>
    <row r="65" spans="1:37" ht="15.75" thickBot="1" x14ac:dyDescent="0.3">
      <c r="A65" s="133" t="s">
        <v>118</v>
      </c>
      <c r="B65" s="59" t="s">
        <v>119</v>
      </c>
      <c r="C65" s="170">
        <v>17.5</v>
      </c>
      <c r="D65" s="70">
        <f>'Services Report'!D65</f>
        <v>0</v>
      </c>
      <c r="E65" s="179">
        <f t="shared" si="0"/>
        <v>0</v>
      </c>
      <c r="F65" s="70">
        <f>'Services Report'!F65</f>
        <v>0</v>
      </c>
      <c r="G65" s="179">
        <f t="shared" si="1"/>
        <v>0</v>
      </c>
      <c r="H65" s="70">
        <f>'Services Report'!H65</f>
        <v>0</v>
      </c>
      <c r="I65" s="179">
        <f t="shared" si="2"/>
        <v>0</v>
      </c>
      <c r="J65" s="78">
        <f t="shared" si="3"/>
        <v>0</v>
      </c>
      <c r="K65" s="79">
        <f t="shared" si="4"/>
        <v>0</v>
      </c>
      <c r="L65" s="68">
        <f>'Services Report'!L65</f>
        <v>0</v>
      </c>
      <c r="M65" s="51">
        <f t="shared" si="5"/>
        <v>0</v>
      </c>
      <c r="N65" s="69">
        <f>'Services Report'!N65</f>
        <v>0</v>
      </c>
      <c r="O65" s="51">
        <f t="shared" si="6"/>
        <v>0</v>
      </c>
      <c r="P65" s="69">
        <f>'Services Report'!P65</f>
        <v>0</v>
      </c>
      <c r="Q65" s="178">
        <f t="shared" si="7"/>
        <v>0</v>
      </c>
      <c r="R65" s="78">
        <f t="shared" si="8"/>
        <v>0</v>
      </c>
      <c r="S65" s="182">
        <f t="shared" si="9"/>
        <v>0</v>
      </c>
      <c r="T65" s="70">
        <f>'Services Report'!T65</f>
        <v>0</v>
      </c>
      <c r="U65" s="179">
        <f t="shared" si="10"/>
        <v>0</v>
      </c>
      <c r="V65" s="70">
        <f>'Services Report'!V65</f>
        <v>0</v>
      </c>
      <c r="W65" s="179">
        <f t="shared" si="11"/>
        <v>0</v>
      </c>
      <c r="X65" s="70">
        <f>'Services Report'!X65</f>
        <v>0</v>
      </c>
      <c r="Y65" s="179">
        <f t="shared" si="12"/>
        <v>0</v>
      </c>
      <c r="Z65" s="78">
        <f t="shared" si="13"/>
        <v>0</v>
      </c>
      <c r="AA65" s="182">
        <f t="shared" si="14"/>
        <v>0</v>
      </c>
      <c r="AB65" s="70">
        <f>'Services Report'!AB65</f>
        <v>0</v>
      </c>
      <c r="AC65" s="179">
        <f t="shared" si="15"/>
        <v>0</v>
      </c>
      <c r="AD65" s="70">
        <f>'Services Report'!AD65</f>
        <v>0</v>
      </c>
      <c r="AE65" s="179">
        <f t="shared" si="16"/>
        <v>0</v>
      </c>
      <c r="AF65" s="70">
        <f>'Services Report'!AF65</f>
        <v>0</v>
      </c>
      <c r="AG65" s="179">
        <f t="shared" si="17"/>
        <v>0</v>
      </c>
      <c r="AH65" s="78">
        <f t="shared" si="18"/>
        <v>0</v>
      </c>
      <c r="AI65" s="182">
        <f t="shared" si="19"/>
        <v>0</v>
      </c>
      <c r="AJ65" s="70">
        <f t="shared" si="20"/>
        <v>0</v>
      </c>
      <c r="AK65" s="52">
        <f t="shared" si="21"/>
        <v>0</v>
      </c>
    </row>
    <row r="66" spans="1:37" ht="15.75" thickBot="1" x14ac:dyDescent="0.3">
      <c r="A66" s="133" t="s">
        <v>120</v>
      </c>
      <c r="B66" s="59" t="s">
        <v>121</v>
      </c>
      <c r="C66" s="170">
        <v>17.5</v>
      </c>
      <c r="D66" s="70">
        <f>'Services Report'!D66</f>
        <v>0</v>
      </c>
      <c r="E66" s="179">
        <f t="shared" si="0"/>
        <v>0</v>
      </c>
      <c r="F66" s="70">
        <f>'Services Report'!F66</f>
        <v>0</v>
      </c>
      <c r="G66" s="179">
        <f t="shared" si="1"/>
        <v>0</v>
      </c>
      <c r="H66" s="70">
        <f>'Services Report'!H66</f>
        <v>0</v>
      </c>
      <c r="I66" s="179">
        <f t="shared" si="2"/>
        <v>0</v>
      </c>
      <c r="J66" s="78">
        <f t="shared" si="3"/>
        <v>0</v>
      </c>
      <c r="K66" s="79">
        <f t="shared" si="4"/>
        <v>0</v>
      </c>
      <c r="L66" s="68">
        <f>'Services Report'!L66</f>
        <v>0</v>
      </c>
      <c r="M66" s="51">
        <f t="shared" si="5"/>
        <v>0</v>
      </c>
      <c r="N66" s="69">
        <f>'Services Report'!N66</f>
        <v>0</v>
      </c>
      <c r="O66" s="51">
        <f t="shared" si="6"/>
        <v>0</v>
      </c>
      <c r="P66" s="69">
        <f>'Services Report'!P66</f>
        <v>0</v>
      </c>
      <c r="Q66" s="178">
        <f t="shared" si="7"/>
        <v>0</v>
      </c>
      <c r="R66" s="78">
        <f t="shared" si="8"/>
        <v>0</v>
      </c>
      <c r="S66" s="182">
        <f t="shared" si="9"/>
        <v>0</v>
      </c>
      <c r="T66" s="70">
        <f>'Services Report'!T66</f>
        <v>0</v>
      </c>
      <c r="U66" s="179">
        <f t="shared" si="10"/>
        <v>0</v>
      </c>
      <c r="V66" s="70">
        <f>'Services Report'!V66</f>
        <v>0</v>
      </c>
      <c r="W66" s="179">
        <f t="shared" si="11"/>
        <v>0</v>
      </c>
      <c r="X66" s="70">
        <f>'Services Report'!X66</f>
        <v>0</v>
      </c>
      <c r="Y66" s="179">
        <f t="shared" si="12"/>
        <v>0</v>
      </c>
      <c r="Z66" s="78">
        <f t="shared" si="13"/>
        <v>0</v>
      </c>
      <c r="AA66" s="182">
        <f t="shared" si="14"/>
        <v>0</v>
      </c>
      <c r="AB66" s="70">
        <f>'Services Report'!AB66</f>
        <v>0</v>
      </c>
      <c r="AC66" s="179">
        <f t="shared" si="15"/>
        <v>0</v>
      </c>
      <c r="AD66" s="70">
        <f>'Services Report'!AD66</f>
        <v>0</v>
      </c>
      <c r="AE66" s="179">
        <f t="shared" si="16"/>
        <v>0</v>
      </c>
      <c r="AF66" s="70">
        <f>'Services Report'!AF66</f>
        <v>0</v>
      </c>
      <c r="AG66" s="179">
        <f t="shared" si="17"/>
        <v>0</v>
      </c>
      <c r="AH66" s="78">
        <f t="shared" si="18"/>
        <v>0</v>
      </c>
      <c r="AI66" s="182">
        <f t="shared" si="19"/>
        <v>0</v>
      </c>
      <c r="AJ66" s="70">
        <f t="shared" si="20"/>
        <v>0</v>
      </c>
      <c r="AK66" s="52">
        <f t="shared" si="21"/>
        <v>0</v>
      </c>
    </row>
    <row r="67" spans="1:37" ht="15.75" thickBot="1" x14ac:dyDescent="0.3">
      <c r="A67" s="141" t="s">
        <v>168</v>
      </c>
      <c r="B67" s="59" t="s">
        <v>155</v>
      </c>
      <c r="C67" s="170">
        <v>9.6</v>
      </c>
      <c r="D67" s="70">
        <f>'Services Report'!D67</f>
        <v>0</v>
      </c>
      <c r="E67" s="179">
        <f t="shared" si="0"/>
        <v>0</v>
      </c>
      <c r="F67" s="70">
        <f>'Services Report'!F67</f>
        <v>0</v>
      </c>
      <c r="G67" s="179">
        <f t="shared" si="1"/>
        <v>0</v>
      </c>
      <c r="H67" s="70">
        <f>'Services Report'!H67</f>
        <v>0</v>
      </c>
      <c r="I67" s="179">
        <f t="shared" si="2"/>
        <v>0</v>
      </c>
      <c r="J67" s="78">
        <f t="shared" si="3"/>
        <v>0</v>
      </c>
      <c r="K67" s="79">
        <f t="shared" si="4"/>
        <v>0</v>
      </c>
      <c r="L67" s="68">
        <f>'Services Report'!L67</f>
        <v>0</v>
      </c>
      <c r="M67" s="51">
        <f t="shared" si="5"/>
        <v>0</v>
      </c>
      <c r="N67" s="69">
        <f>'Services Report'!N67</f>
        <v>0</v>
      </c>
      <c r="O67" s="51">
        <f t="shared" si="6"/>
        <v>0</v>
      </c>
      <c r="P67" s="69">
        <f>'Services Report'!P67</f>
        <v>0</v>
      </c>
      <c r="Q67" s="178">
        <f t="shared" si="7"/>
        <v>0</v>
      </c>
      <c r="R67" s="78">
        <f t="shared" si="8"/>
        <v>0</v>
      </c>
      <c r="S67" s="182">
        <f t="shared" si="9"/>
        <v>0</v>
      </c>
      <c r="T67" s="70">
        <f>'Services Report'!T67</f>
        <v>0</v>
      </c>
      <c r="U67" s="179">
        <f t="shared" si="10"/>
        <v>0</v>
      </c>
      <c r="V67" s="70">
        <f>'Services Report'!V67</f>
        <v>0</v>
      </c>
      <c r="W67" s="179">
        <f t="shared" si="11"/>
        <v>0</v>
      </c>
      <c r="X67" s="70">
        <f>'Services Report'!X67</f>
        <v>0</v>
      </c>
      <c r="Y67" s="179">
        <f t="shared" si="12"/>
        <v>0</v>
      </c>
      <c r="Z67" s="78">
        <f t="shared" si="13"/>
        <v>0</v>
      </c>
      <c r="AA67" s="182">
        <f t="shared" si="14"/>
        <v>0</v>
      </c>
      <c r="AB67" s="70">
        <f>'Services Report'!AB67</f>
        <v>0</v>
      </c>
      <c r="AC67" s="179">
        <f t="shared" si="15"/>
        <v>0</v>
      </c>
      <c r="AD67" s="70">
        <f>'Services Report'!AD67</f>
        <v>0</v>
      </c>
      <c r="AE67" s="179">
        <f t="shared" si="16"/>
        <v>0</v>
      </c>
      <c r="AF67" s="70">
        <f>'Services Report'!AF67</f>
        <v>0</v>
      </c>
      <c r="AG67" s="179">
        <f t="shared" si="17"/>
        <v>0</v>
      </c>
      <c r="AH67" s="78">
        <f t="shared" si="18"/>
        <v>0</v>
      </c>
      <c r="AI67" s="182">
        <f t="shared" si="19"/>
        <v>0</v>
      </c>
      <c r="AJ67" s="70">
        <f t="shared" si="20"/>
        <v>0</v>
      </c>
      <c r="AK67" s="52">
        <f t="shared" si="21"/>
        <v>0</v>
      </c>
    </row>
    <row r="68" spans="1:37" ht="15.75" thickBot="1" x14ac:dyDescent="0.3">
      <c r="A68" s="156" t="s">
        <v>210</v>
      </c>
      <c r="B68" s="149" t="s">
        <v>211</v>
      </c>
      <c r="C68" s="171">
        <v>9.6</v>
      </c>
      <c r="D68" s="70">
        <f>'Services Report'!D68</f>
        <v>0</v>
      </c>
      <c r="E68" s="179">
        <f t="shared" si="0"/>
        <v>0</v>
      </c>
      <c r="F68" s="70">
        <f>'Services Report'!F68</f>
        <v>0</v>
      </c>
      <c r="G68" s="179">
        <f t="shared" si="1"/>
        <v>0</v>
      </c>
      <c r="H68" s="70">
        <f>'Services Report'!H68</f>
        <v>0</v>
      </c>
      <c r="I68" s="179">
        <f t="shared" si="2"/>
        <v>0</v>
      </c>
      <c r="J68" s="78">
        <f t="shared" si="3"/>
        <v>0</v>
      </c>
      <c r="K68" s="79">
        <f t="shared" si="4"/>
        <v>0</v>
      </c>
      <c r="L68" s="68">
        <f>'Services Report'!L68</f>
        <v>0</v>
      </c>
      <c r="M68" s="51">
        <f t="shared" si="5"/>
        <v>0</v>
      </c>
      <c r="N68" s="69">
        <f>'Services Report'!N68</f>
        <v>0</v>
      </c>
      <c r="O68" s="51">
        <f t="shared" si="6"/>
        <v>0</v>
      </c>
      <c r="P68" s="69">
        <f>'Services Report'!P68</f>
        <v>0</v>
      </c>
      <c r="Q68" s="178">
        <f t="shared" si="7"/>
        <v>0</v>
      </c>
      <c r="R68" s="78">
        <f t="shared" si="8"/>
        <v>0</v>
      </c>
      <c r="S68" s="182">
        <f t="shared" si="9"/>
        <v>0</v>
      </c>
      <c r="T68" s="70">
        <f>'Services Report'!T68</f>
        <v>0</v>
      </c>
      <c r="U68" s="179">
        <f t="shared" si="10"/>
        <v>0</v>
      </c>
      <c r="V68" s="70">
        <f>'Services Report'!V68</f>
        <v>0</v>
      </c>
      <c r="W68" s="179">
        <f t="shared" si="11"/>
        <v>0</v>
      </c>
      <c r="X68" s="70">
        <f>'Services Report'!X68</f>
        <v>0</v>
      </c>
      <c r="Y68" s="179">
        <f t="shared" si="12"/>
        <v>0</v>
      </c>
      <c r="Z68" s="78">
        <f t="shared" si="13"/>
        <v>0</v>
      </c>
      <c r="AA68" s="182">
        <f t="shared" si="14"/>
        <v>0</v>
      </c>
      <c r="AB68" s="70">
        <f>'Services Report'!AB68</f>
        <v>0</v>
      </c>
      <c r="AC68" s="179">
        <f t="shared" si="15"/>
        <v>0</v>
      </c>
      <c r="AD68" s="70">
        <f>'Services Report'!AD68</f>
        <v>0</v>
      </c>
      <c r="AE68" s="179">
        <f t="shared" si="16"/>
        <v>0</v>
      </c>
      <c r="AF68" s="70">
        <f>'Services Report'!AF68</f>
        <v>0</v>
      </c>
      <c r="AG68" s="179">
        <f t="shared" si="17"/>
        <v>0</v>
      </c>
      <c r="AH68" s="78">
        <f t="shared" si="18"/>
        <v>0</v>
      </c>
      <c r="AI68" s="182">
        <f t="shared" si="19"/>
        <v>0</v>
      </c>
      <c r="AJ68" s="70">
        <f t="shared" si="20"/>
        <v>0</v>
      </c>
      <c r="AK68" s="52">
        <f t="shared" si="21"/>
        <v>0</v>
      </c>
    </row>
    <row r="69" spans="1:37" ht="15.75" thickBot="1" x14ac:dyDescent="0.3">
      <c r="A69" s="141" t="s">
        <v>169</v>
      </c>
      <c r="B69" s="60" t="s">
        <v>122</v>
      </c>
      <c r="C69" s="170">
        <v>9.6</v>
      </c>
      <c r="D69" s="70">
        <f>'Services Report'!D69</f>
        <v>0</v>
      </c>
      <c r="E69" s="179">
        <f t="shared" si="0"/>
        <v>0</v>
      </c>
      <c r="F69" s="70">
        <f>'Services Report'!F69</f>
        <v>0</v>
      </c>
      <c r="G69" s="179">
        <f t="shared" si="1"/>
        <v>0</v>
      </c>
      <c r="H69" s="70">
        <f>'Services Report'!H69</f>
        <v>0</v>
      </c>
      <c r="I69" s="179">
        <f t="shared" si="2"/>
        <v>0</v>
      </c>
      <c r="J69" s="78">
        <f t="shared" si="3"/>
        <v>0</v>
      </c>
      <c r="K69" s="79">
        <f t="shared" si="4"/>
        <v>0</v>
      </c>
      <c r="L69" s="68">
        <f>'Services Report'!L69</f>
        <v>0</v>
      </c>
      <c r="M69" s="51">
        <f t="shared" si="5"/>
        <v>0</v>
      </c>
      <c r="N69" s="69">
        <f>'Services Report'!N69</f>
        <v>0</v>
      </c>
      <c r="O69" s="51">
        <f t="shared" si="6"/>
        <v>0</v>
      </c>
      <c r="P69" s="69">
        <f>'Services Report'!P69</f>
        <v>0</v>
      </c>
      <c r="Q69" s="178">
        <f t="shared" si="7"/>
        <v>0</v>
      </c>
      <c r="R69" s="78">
        <f t="shared" si="8"/>
        <v>0</v>
      </c>
      <c r="S69" s="182">
        <f t="shared" si="9"/>
        <v>0</v>
      </c>
      <c r="T69" s="70">
        <f>'Services Report'!T69</f>
        <v>0</v>
      </c>
      <c r="U69" s="179">
        <f t="shared" si="10"/>
        <v>0</v>
      </c>
      <c r="V69" s="70">
        <f>'Services Report'!V69</f>
        <v>0</v>
      </c>
      <c r="W69" s="179">
        <f t="shared" si="11"/>
        <v>0</v>
      </c>
      <c r="X69" s="70">
        <f>'Services Report'!X69</f>
        <v>0</v>
      </c>
      <c r="Y69" s="179">
        <f t="shared" si="12"/>
        <v>0</v>
      </c>
      <c r="Z69" s="78">
        <f t="shared" si="13"/>
        <v>0</v>
      </c>
      <c r="AA69" s="182">
        <f t="shared" si="14"/>
        <v>0</v>
      </c>
      <c r="AB69" s="70">
        <f>'Services Report'!AB69</f>
        <v>0</v>
      </c>
      <c r="AC69" s="179">
        <f t="shared" si="15"/>
        <v>0</v>
      </c>
      <c r="AD69" s="70">
        <f>'Services Report'!AD69</f>
        <v>0</v>
      </c>
      <c r="AE69" s="179">
        <f t="shared" si="16"/>
        <v>0</v>
      </c>
      <c r="AF69" s="70">
        <f>'Services Report'!AF69</f>
        <v>0</v>
      </c>
      <c r="AG69" s="179">
        <f t="shared" si="17"/>
        <v>0</v>
      </c>
      <c r="AH69" s="78">
        <f t="shared" si="18"/>
        <v>0</v>
      </c>
      <c r="AI69" s="182">
        <f t="shared" si="19"/>
        <v>0</v>
      </c>
      <c r="AJ69" s="70">
        <f t="shared" si="20"/>
        <v>0</v>
      </c>
      <c r="AK69" s="52">
        <f t="shared" si="21"/>
        <v>0</v>
      </c>
    </row>
    <row r="70" spans="1:37" ht="26.25" thickBot="1" x14ac:dyDescent="0.3">
      <c r="A70" s="156" t="s">
        <v>212</v>
      </c>
      <c r="B70" s="152" t="s">
        <v>213</v>
      </c>
      <c r="C70" s="171">
        <v>9.6</v>
      </c>
      <c r="D70" s="70">
        <f>'Services Report'!D70</f>
        <v>0</v>
      </c>
      <c r="E70" s="179">
        <f t="shared" ref="E70:E76" si="22">D70*C70</f>
        <v>0</v>
      </c>
      <c r="F70" s="70">
        <f>'Services Report'!F70</f>
        <v>0</v>
      </c>
      <c r="G70" s="179">
        <f t="shared" ref="G70:G76" si="23">F70*C70</f>
        <v>0</v>
      </c>
      <c r="H70" s="70">
        <f>'Services Report'!H70</f>
        <v>0</v>
      </c>
      <c r="I70" s="179">
        <f t="shared" ref="I70:I76" si="24">H70*C70</f>
        <v>0</v>
      </c>
      <c r="J70" s="78">
        <f t="shared" ref="J70:J77" si="25">D70+F70+H70</f>
        <v>0</v>
      </c>
      <c r="K70" s="79">
        <f t="shared" ref="K70:K76" si="26">J70*C70</f>
        <v>0</v>
      </c>
      <c r="L70" s="68">
        <f>'Services Report'!L70</f>
        <v>0</v>
      </c>
      <c r="M70" s="51">
        <f t="shared" ref="M70:M76" si="27">L70*C70</f>
        <v>0</v>
      </c>
      <c r="N70" s="69">
        <f>'Services Report'!N70</f>
        <v>0</v>
      </c>
      <c r="O70" s="51">
        <f t="shared" ref="O70:O76" si="28">N70*C70</f>
        <v>0</v>
      </c>
      <c r="P70" s="69">
        <f>'Services Report'!P70</f>
        <v>0</v>
      </c>
      <c r="Q70" s="178">
        <f t="shared" ref="Q70:Q76" si="29">P70*C70</f>
        <v>0</v>
      </c>
      <c r="R70" s="78">
        <f t="shared" ref="R70:R77" si="30">L70+N70+P70</f>
        <v>0</v>
      </c>
      <c r="S70" s="182">
        <f t="shared" ref="S70:S76" si="31">R70*C70</f>
        <v>0</v>
      </c>
      <c r="T70" s="70">
        <f>'Services Report'!T70</f>
        <v>0</v>
      </c>
      <c r="U70" s="179">
        <f t="shared" ref="U70:U76" si="32">T70*C70</f>
        <v>0</v>
      </c>
      <c r="V70" s="70">
        <f>'Services Report'!V70</f>
        <v>0</v>
      </c>
      <c r="W70" s="179">
        <f t="shared" ref="W70:W76" si="33">V70*C70</f>
        <v>0</v>
      </c>
      <c r="X70" s="70">
        <f>'Services Report'!X70</f>
        <v>0</v>
      </c>
      <c r="Y70" s="179">
        <f t="shared" ref="Y70:Y76" si="34">X70*C70</f>
        <v>0</v>
      </c>
      <c r="Z70" s="78">
        <f t="shared" ref="Z70:Z77" si="35">T70+V70+X70</f>
        <v>0</v>
      </c>
      <c r="AA70" s="182">
        <f t="shared" ref="AA70:AA76" si="36">Z70*C70</f>
        <v>0</v>
      </c>
      <c r="AB70" s="70">
        <f>'Services Report'!AB70</f>
        <v>0</v>
      </c>
      <c r="AC70" s="179">
        <f t="shared" ref="AC70:AC76" si="37">AB70*C70</f>
        <v>0</v>
      </c>
      <c r="AD70" s="70">
        <f>'Services Report'!AD70</f>
        <v>0</v>
      </c>
      <c r="AE70" s="179">
        <f t="shared" ref="AE70:AE76" si="38">AD70*C70</f>
        <v>0</v>
      </c>
      <c r="AF70" s="70">
        <f>'Services Report'!AF70</f>
        <v>0</v>
      </c>
      <c r="AG70" s="179">
        <f t="shared" ref="AG70:AG76" si="39">AF70*C70</f>
        <v>0</v>
      </c>
      <c r="AH70" s="78">
        <f t="shared" ref="AH70:AH77" si="40">AB70+AD70+AF70</f>
        <v>0</v>
      </c>
      <c r="AI70" s="182">
        <f t="shared" ref="AI70:AI76" si="41">AH70*C70</f>
        <v>0</v>
      </c>
      <c r="AJ70" s="70">
        <f t="shared" ref="AJ70:AJ77" si="42">J70+R70+Z70+AH70</f>
        <v>0</v>
      </c>
      <c r="AK70" s="52">
        <f t="shared" ref="AK70:AK76" si="43">AJ70*C70</f>
        <v>0</v>
      </c>
    </row>
    <row r="71" spans="1:37" ht="15.75" thickBot="1" x14ac:dyDescent="0.3">
      <c r="A71" s="141" t="s">
        <v>170</v>
      </c>
      <c r="B71" s="60" t="s">
        <v>123</v>
      </c>
      <c r="C71" s="170">
        <v>4.76</v>
      </c>
      <c r="D71" s="70">
        <f>'Services Report'!D71</f>
        <v>0</v>
      </c>
      <c r="E71" s="179">
        <f t="shared" si="22"/>
        <v>0</v>
      </c>
      <c r="F71" s="70">
        <f>'Services Report'!F71</f>
        <v>0</v>
      </c>
      <c r="G71" s="179">
        <f t="shared" si="23"/>
        <v>0</v>
      </c>
      <c r="H71" s="70">
        <f>'Services Report'!H71</f>
        <v>0</v>
      </c>
      <c r="I71" s="179">
        <f t="shared" si="24"/>
        <v>0</v>
      </c>
      <c r="J71" s="78">
        <f t="shared" si="25"/>
        <v>0</v>
      </c>
      <c r="K71" s="79">
        <f t="shared" si="26"/>
        <v>0</v>
      </c>
      <c r="L71" s="68">
        <f>'Services Report'!L71</f>
        <v>0</v>
      </c>
      <c r="M71" s="51">
        <f t="shared" si="27"/>
        <v>0</v>
      </c>
      <c r="N71" s="69">
        <f>'Services Report'!N71</f>
        <v>0</v>
      </c>
      <c r="O71" s="51">
        <f t="shared" si="28"/>
        <v>0</v>
      </c>
      <c r="P71" s="69">
        <f>'Services Report'!P71</f>
        <v>0</v>
      </c>
      <c r="Q71" s="178">
        <f t="shared" si="29"/>
        <v>0</v>
      </c>
      <c r="R71" s="78">
        <f t="shared" si="30"/>
        <v>0</v>
      </c>
      <c r="S71" s="182">
        <f t="shared" si="31"/>
        <v>0</v>
      </c>
      <c r="T71" s="70">
        <f>'Services Report'!T71</f>
        <v>0</v>
      </c>
      <c r="U71" s="179">
        <f t="shared" si="32"/>
        <v>0</v>
      </c>
      <c r="V71" s="70">
        <f>'Services Report'!V71</f>
        <v>0</v>
      </c>
      <c r="W71" s="179">
        <f t="shared" si="33"/>
        <v>0</v>
      </c>
      <c r="X71" s="70">
        <f>'Services Report'!X71</f>
        <v>0</v>
      </c>
      <c r="Y71" s="179">
        <f t="shared" si="34"/>
        <v>0</v>
      </c>
      <c r="Z71" s="78">
        <f t="shared" si="35"/>
        <v>0</v>
      </c>
      <c r="AA71" s="182">
        <f t="shared" si="36"/>
        <v>0</v>
      </c>
      <c r="AB71" s="70">
        <f>'Services Report'!AB71</f>
        <v>0</v>
      </c>
      <c r="AC71" s="179">
        <f t="shared" si="37"/>
        <v>0</v>
      </c>
      <c r="AD71" s="70">
        <f>'Services Report'!AD71</f>
        <v>0</v>
      </c>
      <c r="AE71" s="179">
        <f t="shared" si="38"/>
        <v>0</v>
      </c>
      <c r="AF71" s="70">
        <f>'Services Report'!AF71</f>
        <v>0</v>
      </c>
      <c r="AG71" s="179">
        <f t="shared" si="39"/>
        <v>0</v>
      </c>
      <c r="AH71" s="78">
        <f t="shared" si="40"/>
        <v>0</v>
      </c>
      <c r="AI71" s="182">
        <f t="shared" si="41"/>
        <v>0</v>
      </c>
      <c r="AJ71" s="70">
        <f t="shared" si="42"/>
        <v>0</v>
      </c>
      <c r="AK71" s="52">
        <f t="shared" si="43"/>
        <v>0</v>
      </c>
    </row>
    <row r="72" spans="1:37" ht="26.25" thickBot="1" x14ac:dyDescent="0.3">
      <c r="A72" s="156" t="s">
        <v>214</v>
      </c>
      <c r="B72" s="152" t="s">
        <v>215</v>
      </c>
      <c r="C72" s="171">
        <v>4.76</v>
      </c>
      <c r="D72" s="70">
        <f>'Services Report'!D72</f>
        <v>0</v>
      </c>
      <c r="E72" s="179">
        <f t="shared" si="22"/>
        <v>0</v>
      </c>
      <c r="F72" s="70">
        <f>'Services Report'!F72</f>
        <v>0</v>
      </c>
      <c r="G72" s="179">
        <f t="shared" si="23"/>
        <v>0</v>
      </c>
      <c r="H72" s="70">
        <f>'Services Report'!H72</f>
        <v>0</v>
      </c>
      <c r="I72" s="179">
        <f t="shared" si="24"/>
        <v>0</v>
      </c>
      <c r="J72" s="78">
        <f t="shared" si="25"/>
        <v>0</v>
      </c>
      <c r="K72" s="79">
        <f t="shared" si="26"/>
        <v>0</v>
      </c>
      <c r="L72" s="68">
        <f>'Services Report'!L72</f>
        <v>0</v>
      </c>
      <c r="M72" s="51">
        <f t="shared" si="27"/>
        <v>0</v>
      </c>
      <c r="N72" s="69">
        <f>'Services Report'!N72</f>
        <v>0</v>
      </c>
      <c r="O72" s="51">
        <f t="shared" si="28"/>
        <v>0</v>
      </c>
      <c r="P72" s="69">
        <f>'Services Report'!P72</f>
        <v>0</v>
      </c>
      <c r="Q72" s="178">
        <f t="shared" si="29"/>
        <v>0</v>
      </c>
      <c r="R72" s="78">
        <f t="shared" si="30"/>
        <v>0</v>
      </c>
      <c r="S72" s="182">
        <f t="shared" si="31"/>
        <v>0</v>
      </c>
      <c r="T72" s="70">
        <f>'Services Report'!T72</f>
        <v>0</v>
      </c>
      <c r="U72" s="179">
        <f t="shared" si="32"/>
        <v>0</v>
      </c>
      <c r="V72" s="70">
        <f>'Services Report'!V72</f>
        <v>0</v>
      </c>
      <c r="W72" s="179">
        <f t="shared" si="33"/>
        <v>0</v>
      </c>
      <c r="X72" s="70">
        <f>'Services Report'!X72</f>
        <v>0</v>
      </c>
      <c r="Y72" s="179">
        <f t="shared" si="34"/>
        <v>0</v>
      </c>
      <c r="Z72" s="78">
        <f t="shared" si="35"/>
        <v>0</v>
      </c>
      <c r="AA72" s="182">
        <f t="shared" si="36"/>
        <v>0</v>
      </c>
      <c r="AB72" s="70">
        <f>'Services Report'!AB72</f>
        <v>0</v>
      </c>
      <c r="AC72" s="179">
        <f t="shared" si="37"/>
        <v>0</v>
      </c>
      <c r="AD72" s="70">
        <f>'Services Report'!AD72</f>
        <v>0</v>
      </c>
      <c r="AE72" s="179">
        <f t="shared" si="38"/>
        <v>0</v>
      </c>
      <c r="AF72" s="70">
        <f>'Services Report'!AF72</f>
        <v>0</v>
      </c>
      <c r="AG72" s="179">
        <f t="shared" si="39"/>
        <v>0</v>
      </c>
      <c r="AH72" s="78">
        <f t="shared" si="40"/>
        <v>0</v>
      </c>
      <c r="AI72" s="182">
        <f t="shared" si="41"/>
        <v>0</v>
      </c>
      <c r="AJ72" s="70">
        <f t="shared" si="42"/>
        <v>0</v>
      </c>
      <c r="AK72" s="52">
        <f t="shared" si="43"/>
        <v>0</v>
      </c>
    </row>
    <row r="73" spans="1:37" ht="15.75" thickBot="1" x14ac:dyDescent="0.3">
      <c r="A73" s="141" t="s">
        <v>171</v>
      </c>
      <c r="B73" s="60" t="s">
        <v>124</v>
      </c>
      <c r="C73" s="174">
        <v>9.6</v>
      </c>
      <c r="D73" s="70">
        <f>'Services Report'!D73</f>
        <v>0</v>
      </c>
      <c r="E73" s="179">
        <f t="shared" si="22"/>
        <v>0</v>
      </c>
      <c r="F73" s="70">
        <f>'Services Report'!F73</f>
        <v>0</v>
      </c>
      <c r="G73" s="179">
        <f t="shared" si="23"/>
        <v>0</v>
      </c>
      <c r="H73" s="70">
        <f>'Services Report'!H73</f>
        <v>0</v>
      </c>
      <c r="I73" s="179">
        <f t="shared" si="24"/>
        <v>0</v>
      </c>
      <c r="J73" s="78">
        <f t="shared" si="25"/>
        <v>0</v>
      </c>
      <c r="K73" s="79">
        <f t="shared" si="26"/>
        <v>0</v>
      </c>
      <c r="L73" s="68">
        <f>'Services Report'!L73</f>
        <v>0</v>
      </c>
      <c r="M73" s="51">
        <f t="shared" si="27"/>
        <v>0</v>
      </c>
      <c r="N73" s="69">
        <f>'Services Report'!N73</f>
        <v>0</v>
      </c>
      <c r="O73" s="51">
        <f t="shared" si="28"/>
        <v>0</v>
      </c>
      <c r="P73" s="69">
        <f>'Services Report'!P73</f>
        <v>0</v>
      </c>
      <c r="Q73" s="178">
        <f t="shared" si="29"/>
        <v>0</v>
      </c>
      <c r="R73" s="78">
        <f t="shared" si="30"/>
        <v>0</v>
      </c>
      <c r="S73" s="182">
        <f t="shared" si="31"/>
        <v>0</v>
      </c>
      <c r="T73" s="70">
        <f>'Services Report'!T73</f>
        <v>0</v>
      </c>
      <c r="U73" s="179">
        <f t="shared" si="32"/>
        <v>0</v>
      </c>
      <c r="V73" s="70">
        <f>'Services Report'!V73</f>
        <v>0</v>
      </c>
      <c r="W73" s="179">
        <f t="shared" si="33"/>
        <v>0</v>
      </c>
      <c r="X73" s="70">
        <f>'Services Report'!X73</f>
        <v>0</v>
      </c>
      <c r="Y73" s="179">
        <f t="shared" si="34"/>
        <v>0</v>
      </c>
      <c r="Z73" s="78">
        <f t="shared" si="35"/>
        <v>0</v>
      </c>
      <c r="AA73" s="182">
        <f t="shared" si="36"/>
        <v>0</v>
      </c>
      <c r="AB73" s="70">
        <f>'Services Report'!AB73</f>
        <v>0</v>
      </c>
      <c r="AC73" s="179">
        <f t="shared" si="37"/>
        <v>0</v>
      </c>
      <c r="AD73" s="70">
        <f>'Services Report'!AD73</f>
        <v>0</v>
      </c>
      <c r="AE73" s="179">
        <f t="shared" si="38"/>
        <v>0</v>
      </c>
      <c r="AF73" s="70">
        <f>'Services Report'!AF73</f>
        <v>0</v>
      </c>
      <c r="AG73" s="179">
        <f t="shared" si="39"/>
        <v>0</v>
      </c>
      <c r="AH73" s="78">
        <f t="shared" si="40"/>
        <v>0</v>
      </c>
      <c r="AI73" s="182">
        <f t="shared" si="41"/>
        <v>0</v>
      </c>
      <c r="AJ73" s="70">
        <f t="shared" si="42"/>
        <v>0</v>
      </c>
      <c r="AK73" s="52">
        <f t="shared" si="43"/>
        <v>0</v>
      </c>
    </row>
    <row r="74" spans="1:37" ht="26.25" thickBot="1" x14ac:dyDescent="0.3">
      <c r="A74" s="156" t="s">
        <v>217</v>
      </c>
      <c r="B74" s="152" t="s">
        <v>216</v>
      </c>
      <c r="C74" s="171">
        <v>9.6</v>
      </c>
      <c r="D74" s="70">
        <f>'Services Report'!D74</f>
        <v>0</v>
      </c>
      <c r="E74" s="179">
        <f t="shared" si="22"/>
        <v>0</v>
      </c>
      <c r="F74" s="70">
        <f>'Services Report'!F74</f>
        <v>0</v>
      </c>
      <c r="G74" s="179">
        <f t="shared" si="23"/>
        <v>0</v>
      </c>
      <c r="H74" s="70">
        <f>'Services Report'!H74</f>
        <v>0</v>
      </c>
      <c r="I74" s="179">
        <f t="shared" si="24"/>
        <v>0</v>
      </c>
      <c r="J74" s="78">
        <f t="shared" si="25"/>
        <v>0</v>
      </c>
      <c r="K74" s="79">
        <f t="shared" si="26"/>
        <v>0</v>
      </c>
      <c r="L74" s="68">
        <f>'Services Report'!L74</f>
        <v>0</v>
      </c>
      <c r="M74" s="51">
        <f t="shared" si="27"/>
        <v>0</v>
      </c>
      <c r="N74" s="69">
        <f>'Services Report'!N74</f>
        <v>0</v>
      </c>
      <c r="O74" s="51">
        <f t="shared" si="28"/>
        <v>0</v>
      </c>
      <c r="P74" s="69">
        <f>'Services Report'!P74</f>
        <v>0</v>
      </c>
      <c r="Q74" s="178">
        <f t="shared" si="29"/>
        <v>0</v>
      </c>
      <c r="R74" s="78">
        <f t="shared" si="30"/>
        <v>0</v>
      </c>
      <c r="S74" s="182">
        <f t="shared" si="31"/>
        <v>0</v>
      </c>
      <c r="T74" s="70">
        <f>'Services Report'!T74</f>
        <v>0</v>
      </c>
      <c r="U74" s="179">
        <f t="shared" si="32"/>
        <v>0</v>
      </c>
      <c r="V74" s="70">
        <f>'Services Report'!V74</f>
        <v>0</v>
      </c>
      <c r="W74" s="179">
        <f t="shared" si="33"/>
        <v>0</v>
      </c>
      <c r="X74" s="70">
        <f>'Services Report'!X74</f>
        <v>0</v>
      </c>
      <c r="Y74" s="179">
        <f t="shared" si="34"/>
        <v>0</v>
      </c>
      <c r="Z74" s="78">
        <f t="shared" si="35"/>
        <v>0</v>
      </c>
      <c r="AA74" s="182">
        <f t="shared" si="36"/>
        <v>0</v>
      </c>
      <c r="AB74" s="70">
        <f>'Services Report'!AB74</f>
        <v>0</v>
      </c>
      <c r="AC74" s="179">
        <f t="shared" si="37"/>
        <v>0</v>
      </c>
      <c r="AD74" s="70">
        <f>'Services Report'!AD74</f>
        <v>0</v>
      </c>
      <c r="AE74" s="179">
        <f t="shared" si="38"/>
        <v>0</v>
      </c>
      <c r="AF74" s="70">
        <f>'Services Report'!AF74</f>
        <v>0</v>
      </c>
      <c r="AG74" s="179">
        <f t="shared" si="39"/>
        <v>0</v>
      </c>
      <c r="AH74" s="78">
        <f t="shared" si="40"/>
        <v>0</v>
      </c>
      <c r="AI74" s="182">
        <f t="shared" si="41"/>
        <v>0</v>
      </c>
      <c r="AJ74" s="70">
        <f t="shared" si="42"/>
        <v>0</v>
      </c>
      <c r="AK74" s="52">
        <f t="shared" si="43"/>
        <v>0</v>
      </c>
    </row>
    <row r="75" spans="1:37" ht="15.75" thickBot="1" x14ac:dyDescent="0.3">
      <c r="A75" s="141" t="s">
        <v>172</v>
      </c>
      <c r="B75" s="60" t="s">
        <v>125</v>
      </c>
      <c r="C75" s="174">
        <v>11.6</v>
      </c>
      <c r="D75" s="70">
        <f>'Services Report'!D75</f>
        <v>0</v>
      </c>
      <c r="E75" s="179">
        <f t="shared" si="22"/>
        <v>0</v>
      </c>
      <c r="F75" s="70">
        <f>'Services Report'!F75</f>
        <v>0</v>
      </c>
      <c r="G75" s="179">
        <f t="shared" si="23"/>
        <v>0</v>
      </c>
      <c r="H75" s="70">
        <f>'Services Report'!H75</f>
        <v>0</v>
      </c>
      <c r="I75" s="179">
        <f t="shared" si="24"/>
        <v>0</v>
      </c>
      <c r="J75" s="78">
        <f t="shared" si="25"/>
        <v>0</v>
      </c>
      <c r="K75" s="79">
        <f t="shared" si="26"/>
        <v>0</v>
      </c>
      <c r="L75" s="68">
        <f>'Services Report'!L75</f>
        <v>0</v>
      </c>
      <c r="M75" s="51">
        <f t="shared" si="27"/>
        <v>0</v>
      </c>
      <c r="N75" s="69">
        <f>'Services Report'!N75</f>
        <v>0</v>
      </c>
      <c r="O75" s="51">
        <f t="shared" si="28"/>
        <v>0</v>
      </c>
      <c r="P75" s="69">
        <f>'Services Report'!P75</f>
        <v>0</v>
      </c>
      <c r="Q75" s="178">
        <f t="shared" si="29"/>
        <v>0</v>
      </c>
      <c r="R75" s="78">
        <f t="shared" si="30"/>
        <v>0</v>
      </c>
      <c r="S75" s="182">
        <f t="shared" si="31"/>
        <v>0</v>
      </c>
      <c r="T75" s="70">
        <f>'Services Report'!T75</f>
        <v>0</v>
      </c>
      <c r="U75" s="179">
        <f t="shared" si="32"/>
        <v>0</v>
      </c>
      <c r="V75" s="70">
        <f>'Services Report'!V75</f>
        <v>0</v>
      </c>
      <c r="W75" s="179">
        <f t="shared" si="33"/>
        <v>0</v>
      </c>
      <c r="X75" s="70">
        <f>'Services Report'!X75</f>
        <v>0</v>
      </c>
      <c r="Y75" s="179">
        <f t="shared" si="34"/>
        <v>0</v>
      </c>
      <c r="Z75" s="78">
        <f t="shared" si="35"/>
        <v>0</v>
      </c>
      <c r="AA75" s="182">
        <f t="shared" si="36"/>
        <v>0</v>
      </c>
      <c r="AB75" s="70">
        <f>'Services Report'!AB75</f>
        <v>0</v>
      </c>
      <c r="AC75" s="179">
        <f t="shared" si="37"/>
        <v>0</v>
      </c>
      <c r="AD75" s="70">
        <f>'Services Report'!AD75</f>
        <v>0</v>
      </c>
      <c r="AE75" s="179">
        <f t="shared" si="38"/>
        <v>0</v>
      </c>
      <c r="AF75" s="70">
        <f>'Services Report'!AF75</f>
        <v>0</v>
      </c>
      <c r="AG75" s="179">
        <f t="shared" si="39"/>
        <v>0</v>
      </c>
      <c r="AH75" s="78">
        <f t="shared" si="40"/>
        <v>0</v>
      </c>
      <c r="AI75" s="182">
        <f t="shared" si="41"/>
        <v>0</v>
      </c>
      <c r="AJ75" s="70">
        <f t="shared" si="42"/>
        <v>0</v>
      </c>
      <c r="AK75" s="52">
        <f t="shared" si="43"/>
        <v>0</v>
      </c>
    </row>
    <row r="76" spans="1:37" ht="15.75" thickBot="1" x14ac:dyDescent="0.3">
      <c r="A76" s="156" t="s">
        <v>218</v>
      </c>
      <c r="B76" s="152" t="s">
        <v>125</v>
      </c>
      <c r="C76" s="171">
        <v>11.6</v>
      </c>
      <c r="D76" s="70">
        <f>'Services Report'!D76</f>
        <v>0</v>
      </c>
      <c r="E76" s="179">
        <f t="shared" si="22"/>
        <v>0</v>
      </c>
      <c r="F76" s="70">
        <f>'Services Report'!F76</f>
        <v>0</v>
      </c>
      <c r="G76" s="179">
        <f t="shared" si="23"/>
        <v>0</v>
      </c>
      <c r="H76" s="70">
        <f>'Services Report'!H76</f>
        <v>0</v>
      </c>
      <c r="I76" s="179">
        <f t="shared" si="24"/>
        <v>0</v>
      </c>
      <c r="J76" s="78">
        <f t="shared" si="25"/>
        <v>0</v>
      </c>
      <c r="K76" s="79">
        <f t="shared" si="26"/>
        <v>0</v>
      </c>
      <c r="L76" s="68">
        <f>'Services Report'!L76</f>
        <v>0</v>
      </c>
      <c r="M76" s="51">
        <f t="shared" si="27"/>
        <v>0</v>
      </c>
      <c r="N76" s="69">
        <f>'Services Report'!N76</f>
        <v>0</v>
      </c>
      <c r="O76" s="51">
        <f t="shared" si="28"/>
        <v>0</v>
      </c>
      <c r="P76" s="69">
        <f>'Services Report'!P76</f>
        <v>0</v>
      </c>
      <c r="Q76" s="178">
        <f t="shared" si="29"/>
        <v>0</v>
      </c>
      <c r="R76" s="78">
        <f t="shared" si="30"/>
        <v>0</v>
      </c>
      <c r="S76" s="182">
        <f t="shared" si="31"/>
        <v>0</v>
      </c>
      <c r="T76" s="70">
        <f>'Services Report'!T76</f>
        <v>0</v>
      </c>
      <c r="U76" s="179">
        <f t="shared" si="32"/>
        <v>0</v>
      </c>
      <c r="V76" s="70">
        <f>'Services Report'!V76</f>
        <v>0</v>
      </c>
      <c r="W76" s="179">
        <f t="shared" si="33"/>
        <v>0</v>
      </c>
      <c r="X76" s="70">
        <f>'Services Report'!X76</f>
        <v>0</v>
      </c>
      <c r="Y76" s="179">
        <f t="shared" si="34"/>
        <v>0</v>
      </c>
      <c r="Z76" s="78">
        <f t="shared" si="35"/>
        <v>0</v>
      </c>
      <c r="AA76" s="182">
        <f t="shared" si="36"/>
        <v>0</v>
      </c>
      <c r="AB76" s="70">
        <f>'Services Report'!AB76</f>
        <v>0</v>
      </c>
      <c r="AC76" s="179">
        <f t="shared" si="37"/>
        <v>0</v>
      </c>
      <c r="AD76" s="70">
        <f>'Services Report'!AD76</f>
        <v>0</v>
      </c>
      <c r="AE76" s="179">
        <f t="shared" si="38"/>
        <v>0</v>
      </c>
      <c r="AF76" s="70">
        <f>'Services Report'!AF76</f>
        <v>0</v>
      </c>
      <c r="AG76" s="179">
        <f t="shared" si="39"/>
        <v>0</v>
      </c>
      <c r="AH76" s="78">
        <f t="shared" si="40"/>
        <v>0</v>
      </c>
      <c r="AI76" s="182">
        <f t="shared" si="41"/>
        <v>0</v>
      </c>
      <c r="AJ76" s="70">
        <f t="shared" si="42"/>
        <v>0</v>
      </c>
      <c r="AK76" s="52">
        <f t="shared" si="43"/>
        <v>0</v>
      </c>
    </row>
    <row r="77" spans="1:37" ht="15.75" thickBot="1" x14ac:dyDescent="0.3">
      <c r="A77" s="141">
        <v>890400</v>
      </c>
      <c r="B77" s="129" t="s">
        <v>126</v>
      </c>
      <c r="C77" s="175" t="s">
        <v>166</v>
      </c>
      <c r="D77" s="71">
        <f>'Services Report'!D77</f>
        <v>0</v>
      </c>
      <c r="E77" s="180"/>
      <c r="F77" s="71">
        <f>'Services Report'!F77</f>
        <v>0</v>
      </c>
      <c r="G77" s="180"/>
      <c r="H77" s="71">
        <f>'Services Report'!H77</f>
        <v>0</v>
      </c>
      <c r="I77" s="180"/>
      <c r="J77" s="80">
        <f t="shared" si="25"/>
        <v>0</v>
      </c>
      <c r="K77" s="81"/>
      <c r="L77" s="68">
        <f>'Services Report'!L77</f>
        <v>0</v>
      </c>
      <c r="M77" s="51"/>
      <c r="N77" s="69">
        <f>'Services Report'!N77</f>
        <v>0</v>
      </c>
      <c r="O77" s="51"/>
      <c r="P77" s="69">
        <f>'Services Report'!P77</f>
        <v>0</v>
      </c>
      <c r="Q77" s="178"/>
      <c r="R77" s="80">
        <f t="shared" si="30"/>
        <v>0</v>
      </c>
      <c r="S77" s="183"/>
      <c r="T77" s="71">
        <f>'Services Report'!T77</f>
        <v>0</v>
      </c>
      <c r="U77" s="180"/>
      <c r="V77" s="71">
        <f>'Services Report'!V77</f>
        <v>0</v>
      </c>
      <c r="W77" s="180"/>
      <c r="X77" s="71">
        <f>'Services Report'!X77</f>
        <v>0</v>
      </c>
      <c r="Y77" s="180"/>
      <c r="Z77" s="80">
        <f t="shared" si="35"/>
        <v>0</v>
      </c>
      <c r="AA77" s="183"/>
      <c r="AB77" s="71">
        <f>'Services Report'!AB77</f>
        <v>0</v>
      </c>
      <c r="AC77" s="180"/>
      <c r="AD77" s="71">
        <f>'Services Report'!AD77</f>
        <v>0</v>
      </c>
      <c r="AE77" s="180"/>
      <c r="AF77" s="71">
        <f>'Services Report'!AF77</f>
        <v>0</v>
      </c>
      <c r="AG77" s="180"/>
      <c r="AH77" s="80">
        <f t="shared" si="40"/>
        <v>0</v>
      </c>
      <c r="AI77" s="183"/>
      <c r="AJ77" s="71">
        <f t="shared" si="42"/>
        <v>0</v>
      </c>
      <c r="AK77" s="54"/>
    </row>
    <row r="78" spans="1:37" ht="15.75" thickBot="1" x14ac:dyDescent="0.3">
      <c r="A78" s="72" t="s">
        <v>17</v>
      </c>
      <c r="B78" s="73"/>
      <c r="C78" s="74"/>
      <c r="D78" s="176">
        <f>SUM(D5:D77)</f>
        <v>0</v>
      </c>
      <c r="E78" s="177">
        <f t="shared" ref="E78:AK78" si="44">SUM(E5:E77)</f>
        <v>0</v>
      </c>
      <c r="F78" s="177">
        <f t="shared" si="44"/>
        <v>0</v>
      </c>
      <c r="G78" s="177">
        <f t="shared" si="44"/>
        <v>0</v>
      </c>
      <c r="H78" s="177">
        <f t="shared" si="44"/>
        <v>0</v>
      </c>
      <c r="I78" s="177">
        <f t="shared" si="44"/>
        <v>0</v>
      </c>
      <c r="J78" s="177">
        <f t="shared" si="44"/>
        <v>0</v>
      </c>
      <c r="K78" s="177">
        <f t="shared" si="44"/>
        <v>0</v>
      </c>
      <c r="L78" s="66">
        <f t="shared" si="44"/>
        <v>0</v>
      </c>
      <c r="M78" s="66">
        <f t="shared" si="44"/>
        <v>0</v>
      </c>
      <c r="N78" s="66">
        <f t="shared" si="44"/>
        <v>0</v>
      </c>
      <c r="O78" s="66">
        <f t="shared" si="44"/>
        <v>0</v>
      </c>
      <c r="P78" s="66">
        <f t="shared" si="44"/>
        <v>0</v>
      </c>
      <c r="Q78" s="66">
        <f t="shared" si="44"/>
        <v>0</v>
      </c>
      <c r="R78" s="177">
        <f t="shared" si="44"/>
        <v>0</v>
      </c>
      <c r="S78" s="177">
        <f t="shared" si="44"/>
        <v>0</v>
      </c>
      <c r="T78" s="177">
        <f t="shared" si="44"/>
        <v>0</v>
      </c>
      <c r="U78" s="177">
        <f t="shared" si="44"/>
        <v>0</v>
      </c>
      <c r="V78" s="177">
        <f t="shared" si="44"/>
        <v>0</v>
      </c>
      <c r="W78" s="177">
        <f t="shared" si="44"/>
        <v>0</v>
      </c>
      <c r="X78" s="177">
        <f t="shared" si="44"/>
        <v>0</v>
      </c>
      <c r="Y78" s="177">
        <f t="shared" si="44"/>
        <v>0</v>
      </c>
      <c r="Z78" s="177">
        <f t="shared" si="44"/>
        <v>0</v>
      </c>
      <c r="AA78" s="177">
        <f t="shared" si="44"/>
        <v>0</v>
      </c>
      <c r="AB78" s="177">
        <f t="shared" si="44"/>
        <v>0</v>
      </c>
      <c r="AC78" s="177">
        <f t="shared" si="44"/>
        <v>0</v>
      </c>
      <c r="AD78" s="177">
        <f t="shared" si="44"/>
        <v>0</v>
      </c>
      <c r="AE78" s="177">
        <f t="shared" si="44"/>
        <v>0</v>
      </c>
      <c r="AF78" s="177">
        <f t="shared" si="44"/>
        <v>0</v>
      </c>
      <c r="AG78" s="177">
        <f t="shared" si="44"/>
        <v>0</v>
      </c>
      <c r="AH78" s="177">
        <f t="shared" si="44"/>
        <v>0</v>
      </c>
      <c r="AI78" s="177">
        <f t="shared" si="44"/>
        <v>0</v>
      </c>
      <c r="AJ78" s="177">
        <f t="shared" si="44"/>
        <v>0</v>
      </c>
      <c r="AK78" s="184">
        <f t="shared" si="44"/>
        <v>0</v>
      </c>
    </row>
  </sheetData>
  <sheetProtection algorithmName="SHA-512" hashValue="24Wen3AtVEnC9v5rBLj3GpyaS+QSr5ntsdiF9gpajuI1pK/jH9Z5Zy4ax6OUnsgaMwtMMbAGR6ZeE0/T0yXLMw==" saltValue="XtHv4td4UobTJXaiyYTDWA==" spinCount="100000" sheet="1" objects="1" scenarios="1"/>
  <mergeCells count="23">
    <mergeCell ref="N3:O3"/>
    <mergeCell ref="AA3:AA4"/>
    <mergeCell ref="P3:Q3"/>
    <mergeCell ref="T3:U3"/>
    <mergeCell ref="V3:W3"/>
    <mergeCell ref="X3:Y3"/>
    <mergeCell ref="R3:R4"/>
    <mergeCell ref="A3:B3"/>
    <mergeCell ref="D3:E3"/>
    <mergeCell ref="F3:G3"/>
    <mergeCell ref="H3:I3"/>
    <mergeCell ref="L3:M3"/>
    <mergeCell ref="J3:J4"/>
    <mergeCell ref="K3:K4"/>
    <mergeCell ref="AK3:AK4"/>
    <mergeCell ref="AF3:AG3"/>
    <mergeCell ref="S3:S4"/>
    <mergeCell ref="Z3:Z4"/>
    <mergeCell ref="AH3:AH4"/>
    <mergeCell ref="AI3:AI4"/>
    <mergeCell ref="AJ3:AJ4"/>
    <mergeCell ref="AB3:AC3"/>
    <mergeCell ref="AD3:AE3"/>
  </mergeCells>
  <pageMargins left="0.3" right="0.3" top="0.5" bottom="0.5" header="0.3" footer="0.3"/>
  <pageSetup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Services Report</vt:lpstr>
      <vt:lpstr>Individual Report</vt:lpstr>
      <vt:lpstr>Geographical Report</vt:lpstr>
      <vt:lpstr>Waitlist Report</vt:lpstr>
      <vt:lpstr>Financial Report</vt:lpstr>
      <vt:lpstr>'Geographical Report'!Print_Titles</vt:lpstr>
      <vt:lpstr>'Individual Report'!Print_Titles</vt:lpstr>
      <vt:lpstr>'Services Report'!Print_Titles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Tesreau, Kerri</dc:creator>
  <cp:lastModifiedBy>Dickneite, Carol</cp:lastModifiedBy>
  <cp:lastPrinted>2020-06-28T17:25:13Z</cp:lastPrinted>
  <dcterms:created xsi:type="dcterms:W3CDTF">2020-02-27T15:48:07Z</dcterms:created>
  <dcterms:modified xsi:type="dcterms:W3CDTF">2020-09-10T20:42:14Z</dcterms:modified>
</cp:coreProperties>
</file>